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'Arkusz1'!$A$1:$G$85</definedName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<sst xmlns="http://schemas.openxmlformats.org/spreadsheetml/2006/main" count="149" uniqueCount="135">
  <si>
    <t>Klasyfikacja budżetowa</t>
  </si>
  <si>
    <t>TREŚĆ</t>
  </si>
  <si>
    <t>Dział</t>
  </si>
  <si>
    <r>
      <rPr>
        <b/>
        <sz val="12"/>
        <rFont val="Times New Roman"/>
        <family val="1"/>
      </rPr>
      <t>Rozdz.</t>
    </r>
  </si>
  <si>
    <t>§</t>
  </si>
  <si>
    <t>010</t>
  </si>
  <si>
    <t>ROLNICTWO  I  ŁOWIECTWO</t>
  </si>
  <si>
    <t>01010</t>
  </si>
  <si>
    <t>Infrastruktura wodociągowa i sanitarna wsi</t>
  </si>
  <si>
    <t>GOSPODARKA  MIESZKANIOWA</t>
  </si>
  <si>
    <t>70005</t>
  </si>
  <si>
    <t>Gospodarka gruntami i nieruchomościami</t>
  </si>
  <si>
    <t>0470</t>
  </si>
  <si>
    <t>Wpływy z opłat za zarząd użytkowanie i użytkowanie wieczyste nieruchomości</t>
  </si>
  <si>
    <t>0750</t>
  </si>
  <si>
    <t>ADMINISTRACJA  PUBLICZNA</t>
  </si>
  <si>
    <t>75011</t>
  </si>
  <si>
    <t>Urzędy wojewódzkie</t>
  </si>
  <si>
    <t>2010</t>
  </si>
  <si>
    <t>URZĘDY NACZELNYCH ORGANÓW WŁADZY PAŃSTWOWEJ, KONTROLI I OCHRONY PRAWA ORAZ SĄDOWNICTWA</t>
  </si>
  <si>
    <t>75101</t>
  </si>
  <si>
    <t>Urzędy naczelnych organów władzy państwowej, kontroli i ochrony prawa</t>
  </si>
  <si>
    <t>DOCHODY OD OSÓB PRAWNYCH, OD OSÓB FIZYCZNYCH I OD INNYCH JEDNOSTEK NIE 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</si>
  <si>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</si>
  <si>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</si>
  <si>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</si>
  <si>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</si>
  <si>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</si>
  <si>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</si>
  <si>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</si>
  <si>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</si>
  <si>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0910</t>
  </si>
  <si>
    <t>Odsetki od nieterminowych wpłat z tytułu podatków i opłat</t>
  </si>
  <si>
    <t>75616</t>
  </si>
  <si>
    <t>Wpływy z podatku rolnego, podatku leśnego, podatku od czynności cywilnoprawnych, podatków i opłat lokalnych od osób fizycznych dochodowego od osób fizycznych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</si>
  <si>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</si>
  <si>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</si>
  <si>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</si>
  <si>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</si>
  <si>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</si>
  <si>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</si>
  <si>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</si>
  <si>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</si>
  <si>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</si>
  <si>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</si>
  <si>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0500</t>
  </si>
  <si>
    <r>
      <rPr>
        <sz val="12"/>
        <rFont val="Times New Roman"/>
        <family val="1"/>
      </rPr>
      <t>Podatek od czynności cywilno-prawnych</t>
    </r>
  </si>
  <si>
    <t>0910</t>
  </si>
  <si>
    <t>Odsetki od nieterminowych wpłat z tytułu podatków i opłat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</si>
  <si>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</si>
  <si>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</si>
  <si>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</si>
  <si>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</si>
  <si>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</si>
  <si>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</si>
  <si>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</si>
  <si>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75801</t>
  </si>
  <si>
    <t>Część oświatowa subwencji ogólnej dla jednostek samorządu terytorialnego</t>
  </si>
  <si>
    <t>2920</t>
  </si>
  <si>
    <t>Subwencja ogólna z budżetu państwa</t>
  </si>
  <si>
    <t>75807</t>
  </si>
  <si>
    <t>Część wyrównawcza subwencji ogólnej dla gmin</t>
  </si>
  <si>
    <t>2920</t>
  </si>
  <si>
    <t>Subwencja ogólna z budżetu państwa</t>
  </si>
  <si>
    <t>0830</t>
  </si>
  <si>
    <t>Wpływy z usług</t>
  </si>
  <si>
    <t>Pozostała działalność</t>
  </si>
  <si>
    <t>0480</t>
  </si>
  <si>
    <t>Wpływy z opłat za wydawanie zezwoleń na sprzedaż alkoholu</t>
  </si>
  <si>
    <t>POMOC SPOŁECZNA</t>
  </si>
  <si>
    <t>85212</t>
  </si>
  <si>
    <t>Świadczenia rodzinne oraz składki na ubezpieczenia emerytalne i rentowe z ubezpieczenia społecznego</t>
  </si>
  <si>
    <t>2010</t>
  </si>
  <si>
    <t>85213</t>
  </si>
  <si>
    <t>Składki na ubezpieczenie zdrowotne opłacane za osoby pobierające niektóre świadczenia z pomocy społecznej oraz niektóre świadczenia rodzinne</t>
  </si>
  <si>
    <t>2010</t>
  </si>
  <si>
    <t>85214</t>
  </si>
  <si>
    <t>Zasiłki i pomoc w naturze oraz składki na ubezpieczenie społeczne</t>
  </si>
  <si>
    <t>2030</t>
  </si>
  <si>
    <t>85219</t>
  </si>
  <si>
    <t>Ośrodki Pomocy Społecznej</t>
  </si>
  <si>
    <t>2030</t>
  </si>
  <si>
    <t>DOCHODY  OGÓŁEM:</t>
  </si>
  <si>
    <t>z tego</t>
  </si>
  <si>
    <t>bieżące</t>
  </si>
  <si>
    <t>majątkowe</t>
  </si>
  <si>
    <t>0690</t>
  </si>
  <si>
    <t>Wpływy z różnych opłat</t>
  </si>
  <si>
    <t>40002</t>
  </si>
  <si>
    <t>Dostarczanie wody</t>
  </si>
  <si>
    <t>Dotacje celowe otrzymane z budżetu państwa na realizację zadań bieżących z zakresu administracji rządowej oraz innych zadań zleconych gminie ustawami</t>
  </si>
  <si>
    <t>75023</t>
  </si>
  <si>
    <t>Urzędy gmin</t>
  </si>
  <si>
    <t>WYTWARZANIE I ZAOPATRYWANIE W ENERGIĘ ELEKTRYCZNĄ, GAZ I WODĘ</t>
  </si>
  <si>
    <t>75618</t>
  </si>
  <si>
    <t>Wpływy z innych opłat stanowiących dochody j.s.t. na podstawie ustaw</t>
  </si>
  <si>
    <t>0410</t>
  </si>
  <si>
    <t>Wpływy z opłaty skarbowej</t>
  </si>
  <si>
    <r>
      <rPr>
        <sz val="12"/>
        <rFont val="Times New Roman"/>
        <family val="1"/>
      </rPr>
      <t xml:space="preserve">Dotacje celowe przekazane z budżetu państwa na realizację własnych zadań bieżących gmin </t>
    </r>
  </si>
  <si>
    <t>0460</t>
  </si>
  <si>
    <t>85228</t>
  </si>
  <si>
    <t>Usługi opiekuńcze i specjalistyczne usługi opiekuńcze</t>
  </si>
  <si>
    <t xml:space="preserve">PLAN  DOCHODÓW  BUDŻETU  GMINY  NA  2010 R. </t>
  </si>
  <si>
    <t>Plan 2010r.</t>
  </si>
  <si>
    <t>Dochody z najmu i dzierżawy składników majątkowych Skarbu Państwa, jednostek samorządu terytorialnego lub innych jednostek zaliczanych do sektora finansów publicznych oraz innych umów o podobnym charakterze</t>
  </si>
  <si>
    <t>Podatek od czynności cywilno-prawnych</t>
  </si>
  <si>
    <t>0430</t>
  </si>
  <si>
    <t>wpływy z opłaty targowej</t>
  </si>
  <si>
    <t>Wpływy z opłaty ekspoloatacyjnej</t>
  </si>
  <si>
    <t>85395</t>
  </si>
  <si>
    <t>2008</t>
  </si>
  <si>
    <t>2009</t>
  </si>
  <si>
    <t>Dotacje rozwojowe oraz środki na finansowanie Wspólnej Polityki Rolnej</t>
  </si>
  <si>
    <t>Pozostałe działania w zakresie polotyki społecznej</t>
  </si>
  <si>
    <t>75414</t>
  </si>
  <si>
    <t>BEZPIECZEŃSTWO PUBLICZNE I OCHRONA PRZECIWPOŻAROWA</t>
  </si>
  <si>
    <t>Obrona cywilna</t>
  </si>
  <si>
    <t>75601</t>
  </si>
  <si>
    <t>0350</t>
  </si>
  <si>
    <t>Wpływy z podatku dochodowego od osób fizycznych</t>
  </si>
  <si>
    <t>Podatek od działalności gospodarczej osób fizycznych, opłacany w formie karty podatkowej</t>
  </si>
  <si>
    <t>Dotacje celowe otrzymane z budżetu państwa na realizację własnych zadań bieżących gmin (związków gmin)</t>
  </si>
  <si>
    <t>01041</t>
  </si>
  <si>
    <t>Program Rozwoju Obszarów Wiejskich 2007-2013</t>
  </si>
  <si>
    <t>75814</t>
  </si>
  <si>
    <t>Różne rozliczenia finansowe</t>
  </si>
  <si>
    <t>0920</t>
  </si>
  <si>
    <t>Pozostałe odsetki</t>
  </si>
  <si>
    <t>6208</t>
  </si>
  <si>
    <t xml:space="preserve">Dotacje rozwojowe </t>
  </si>
  <si>
    <t>Przewodniczący Rady Gminy</t>
  </si>
  <si>
    <t>Wiesław Ułasiuk</t>
  </si>
  <si>
    <t>Tabela nr 1</t>
  </si>
  <si>
    <t xml:space="preserve">z dnia 30 grudnia 2009 roku </t>
  </si>
  <si>
    <t>do Uchwały Rady Gminy Olszanka Nr XXXV/154/09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</si>
</sst>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3">
    <font>
      <sz val="10"/>
      <name val="Arial CE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0" fontId="6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vertical="top"/>
    </xf>
    <xf numFmtId="3" fontId="5" fillId="0" borderId="19" xfId="0" applyNumberFormat="1" applyFont="1" applyBorder="1" applyAlignment="1">
      <alignment vertical="top"/>
    </xf>
    <xf numFmtId="3" fontId="5" fillId="0" borderId="19" xfId="0" applyNumberFormat="1" applyFont="1" applyBorder="1" applyAlignment="1">
      <alignment vertical="top"/>
    </xf>
    <xf numFmtId="3" fontId="4" fillId="0" borderId="19" xfId="0" applyNumberFormat="1" applyFont="1" applyBorder="1" applyAlignment="1">
      <alignment vertical="top"/>
    </xf>
    <xf numFmtId="3" fontId="5" fillId="0" borderId="19" xfId="0" applyNumberFormat="1" applyFont="1" applyBorder="1" applyAlignment="1">
      <alignment vertical="top"/>
    </xf>
    <xf numFmtId="3" fontId="4" fillId="0" borderId="19" xfId="0" applyNumberFormat="1" applyFont="1" applyBorder="1" applyAlignment="1">
      <alignment vertical="top"/>
    </xf>
    <xf numFmtId="3" fontId="5" fillId="0" borderId="19" xfId="0" applyNumberFormat="1" applyFont="1" applyFill="1" applyBorder="1" applyAlignment="1">
      <alignment vertical="top"/>
    </xf>
    <xf numFmtId="3" fontId="5" fillId="0" borderId="18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center" wrapText="1"/>
    </xf>
    <xf numFmtId="3" fontId="5" fillId="0" borderId="10" xfId="54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wrapText="1"/>
    </xf>
    <xf numFmtId="0" fontId="4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vertical="top"/>
    </xf>
    <xf numFmtId="3" fontId="4" fillId="34" borderId="14" xfId="0" applyNumberFormat="1" applyFont="1" applyFill="1" applyBorder="1" applyAlignment="1">
      <alignment vertical="top"/>
    </xf>
    <xf numFmtId="3" fontId="4" fillId="34" borderId="22" xfId="0" applyNumberFormat="1" applyFont="1" applyFill="1" applyBorder="1" applyAlignment="1">
      <alignment vertical="top"/>
    </xf>
    <xf numFmtId="0" fontId="5" fillId="0" borderId="23" xfId="0" applyFont="1" applyBorder="1" applyAlignment="1">
      <alignment horizontal="center" vertical="top"/>
    </xf>
    <xf numFmtId="0" fontId="4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3" fontId="4" fillId="0" borderId="24" xfId="0" applyNumberFormat="1" applyFont="1" applyBorder="1" applyAlignment="1">
      <alignment vertical="top"/>
    </xf>
    <xf numFmtId="0" fontId="4" fillId="33" borderId="14" xfId="0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top"/>
    </xf>
    <xf numFmtId="3" fontId="4" fillId="33" borderId="22" xfId="0" applyNumberFormat="1" applyFont="1" applyFill="1" applyBorder="1" applyAlignment="1">
      <alignment vertical="top"/>
    </xf>
    <xf numFmtId="0" fontId="4" fillId="0" borderId="23" xfId="0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top"/>
    </xf>
    <xf numFmtId="3" fontId="4" fillId="0" borderId="24" xfId="0" applyNumberFormat="1" applyFont="1" applyFill="1" applyBorder="1" applyAlignment="1">
      <alignment vertical="top"/>
    </xf>
    <xf numFmtId="0" fontId="4" fillId="34" borderId="13" xfId="0" applyFont="1" applyFill="1" applyBorder="1" applyAlignment="1">
      <alignment horizontal="center" vertical="top"/>
    </xf>
    <xf numFmtId="49" fontId="5" fillId="34" borderId="14" xfId="0" applyNumberFormat="1" applyFont="1" applyFill="1" applyBorder="1" applyAlignment="1">
      <alignment horizontal="center" vertical="top"/>
    </xf>
    <xf numFmtId="0" fontId="4" fillId="34" borderId="14" xfId="0" applyFont="1" applyFill="1" applyBorder="1" applyAlignment="1">
      <alignment vertical="center" wrapText="1"/>
    </xf>
    <xf numFmtId="3" fontId="4" fillId="34" borderId="22" xfId="0" applyNumberFormat="1" applyFont="1" applyFill="1" applyBorder="1" applyAlignment="1">
      <alignment vertical="top"/>
    </xf>
    <xf numFmtId="0" fontId="4" fillId="0" borderId="23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3" fontId="5" fillId="0" borderId="24" xfId="0" applyNumberFormat="1" applyFont="1" applyBorder="1" applyAlignment="1">
      <alignment vertical="top"/>
    </xf>
    <xf numFmtId="49" fontId="4" fillId="34" borderId="14" xfId="0" applyNumberFormat="1" applyFont="1" applyFill="1" applyBorder="1" applyAlignment="1">
      <alignment horizontal="center" vertical="top"/>
    </xf>
    <xf numFmtId="3" fontId="4" fillId="34" borderId="14" xfId="0" applyNumberFormat="1" applyFont="1" applyFill="1" applyBorder="1" applyAlignment="1">
      <alignment vertical="top"/>
    </xf>
    <xf numFmtId="49" fontId="5" fillId="0" borderId="11" xfId="0" applyNumberFormat="1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vertical="top"/>
    </xf>
    <xf numFmtId="3" fontId="4" fillId="0" borderId="18" xfId="0" applyNumberFormat="1" applyFont="1" applyBorder="1" applyAlignment="1">
      <alignment vertical="top"/>
    </xf>
    <xf numFmtId="49" fontId="5" fillId="0" borderId="12" xfId="0" applyNumberFormat="1" applyFont="1" applyFill="1" applyBorder="1" applyAlignment="1">
      <alignment horizontal="center" vertical="top"/>
    </xf>
    <xf numFmtId="3" fontId="4" fillId="0" borderId="24" xfId="0" applyNumberFormat="1" applyFont="1" applyFill="1" applyBorder="1" applyAlignment="1">
      <alignment vertical="top"/>
    </xf>
    <xf numFmtId="0" fontId="4" fillId="33" borderId="13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top"/>
    </xf>
    <xf numFmtId="3" fontId="4" fillId="33" borderId="14" xfId="0" applyNumberFormat="1" applyFont="1" applyFill="1" applyBorder="1" applyAlignment="1">
      <alignment vertical="top"/>
    </xf>
    <xf numFmtId="3" fontId="4" fillId="33" borderId="22" xfId="0" applyNumberFormat="1" applyFont="1" applyFill="1" applyBorder="1" applyAlignment="1">
      <alignment vertical="top"/>
    </xf>
    <xf numFmtId="3" fontId="5" fillId="0" borderId="18" xfId="0" applyNumberFormat="1" applyFont="1" applyBorder="1" applyAlignment="1">
      <alignment vertical="top"/>
    </xf>
    <xf numFmtId="3" fontId="5" fillId="0" borderId="12" xfId="0" applyNumberFormat="1" applyFont="1" applyBorder="1" applyAlignment="1">
      <alignment vertical="top"/>
    </xf>
    <xf numFmtId="3" fontId="4" fillId="0" borderId="24" xfId="0" applyNumberFormat="1" applyFont="1" applyBorder="1" applyAlignment="1">
      <alignment vertical="top"/>
    </xf>
    <xf numFmtId="3" fontId="5" fillId="0" borderId="11" xfId="54" applyNumberFormat="1" applyFont="1" applyFill="1" applyBorder="1" applyAlignment="1" applyProtection="1">
      <alignment vertical="top"/>
      <protection/>
    </xf>
    <xf numFmtId="0" fontId="5" fillId="0" borderId="21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vertical="center" wrapText="1"/>
    </xf>
    <xf numFmtId="3" fontId="5" fillId="0" borderId="11" xfId="54" applyNumberFormat="1" applyFont="1" applyFill="1" applyBorder="1" applyAlignment="1" applyProtection="1">
      <alignment vertical="top"/>
      <protection/>
    </xf>
    <xf numFmtId="49" fontId="4" fillId="34" borderId="13" xfId="0" applyNumberFormat="1" applyFont="1" applyFill="1" applyBorder="1" applyAlignment="1">
      <alignment horizontal="center" vertical="top"/>
    </xf>
    <xf numFmtId="0" fontId="4" fillId="34" borderId="2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vertical="top"/>
    </xf>
    <xf numFmtId="3" fontId="5" fillId="0" borderId="15" xfId="54" applyNumberFormat="1" applyFont="1" applyFill="1" applyBorder="1" applyAlignment="1" applyProtection="1">
      <alignment vertical="top"/>
      <protection/>
    </xf>
    <xf numFmtId="3" fontId="4" fillId="0" borderId="17" xfId="0" applyNumberFormat="1" applyFont="1" applyBorder="1" applyAlignment="1">
      <alignment vertical="top"/>
    </xf>
    <xf numFmtId="49" fontId="5" fillId="0" borderId="15" xfId="0" applyNumberFormat="1" applyFont="1" applyBorder="1" applyAlignment="1">
      <alignment horizontal="center" vertical="top"/>
    </xf>
    <xf numFmtId="0" fontId="5" fillId="0" borderId="15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3" fontId="5" fillId="0" borderId="15" xfId="0" applyNumberFormat="1" applyFont="1" applyFill="1" applyBorder="1" applyAlignment="1">
      <alignment vertical="top"/>
    </xf>
    <xf numFmtId="3" fontId="5" fillId="0" borderId="15" xfId="0" applyNumberFormat="1" applyFont="1" applyBorder="1" applyAlignment="1">
      <alignment vertical="top"/>
    </xf>
    <xf numFmtId="3" fontId="5" fillId="0" borderId="17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3" fontId="4" fillId="34" borderId="14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5.75390625" style="1" customWidth="1"/>
    <col min="2" max="2" width="7.375" style="2" customWidth="1"/>
    <col min="3" max="3" width="6.25390625" style="2" customWidth="1"/>
    <col min="4" max="4" width="33.00390625" style="3" customWidth="1"/>
    <col min="5" max="5" width="12.875" style="4" customWidth="1"/>
    <col min="6" max="6" width="13.875" style="4" customWidth="1"/>
    <col min="7" max="7" width="13.25390625" style="4" customWidth="1"/>
    <col min="8" max="16384" width="9.125" style="4" customWidth="1"/>
  </cols>
  <sheetData>
    <row r="1" spans="2:7" ht="12.75" customHeight="1">
      <c r="B1" s="20"/>
      <c r="C1" s="20"/>
      <c r="D1" s="20"/>
      <c r="E1" s="20" t="s">
        <v>132</v>
      </c>
      <c r="F1" s="20"/>
      <c r="G1" s="20"/>
    </row>
    <row r="2" spans="2:7" ht="14.25" customHeight="1">
      <c r="B2" s="21"/>
      <c r="C2" s="21"/>
      <c r="D2" s="21"/>
      <c r="E2" s="21" t="s">
        <v>134</v>
      </c>
      <c r="F2" s="21"/>
      <c r="G2" s="21"/>
    </row>
    <row r="3" spans="2:7" ht="12.75">
      <c r="B3" s="21"/>
      <c r="C3" s="21"/>
      <c r="D3" s="21"/>
      <c r="E3" s="21" t="s">
        <v>133</v>
      </c>
      <c r="F3" s="21"/>
      <c r="G3" s="21"/>
    </row>
    <row r="4" spans="2:6" ht="25.5" customHeight="1">
      <c r="B4" s="5"/>
      <c r="C4" s="5"/>
      <c r="D4" s="6"/>
      <c r="E4" s="6"/>
      <c r="F4" s="6"/>
    </row>
    <row r="5" spans="1:6" ht="14.25" customHeight="1">
      <c r="A5" s="130" t="s">
        <v>102</v>
      </c>
      <c r="B5" s="130"/>
      <c r="C5" s="130"/>
      <c r="D5" s="130"/>
      <c r="E5" s="130"/>
      <c r="F5" s="130"/>
    </row>
    <row r="6" ht="16.5" customHeight="1" thickBot="1"/>
    <row r="7" spans="1:7" ht="33" customHeight="1" thickBot="1">
      <c r="A7" s="133" t="s">
        <v>0</v>
      </c>
      <c r="B7" s="134"/>
      <c r="C7" s="134"/>
      <c r="D7" s="107" t="s">
        <v>1</v>
      </c>
      <c r="E7" s="107" t="s">
        <v>103</v>
      </c>
      <c r="F7" s="135" t="s">
        <v>83</v>
      </c>
      <c r="G7" s="136"/>
    </row>
    <row r="8" spans="1:7" ht="32.25" thickBot="1">
      <c r="A8" s="108" t="s">
        <v>2</v>
      </c>
      <c r="B8" s="109" t="s">
        <v>3</v>
      </c>
      <c r="C8" s="110" t="s">
        <v>4</v>
      </c>
      <c r="D8" s="111"/>
      <c r="E8" s="79"/>
      <c r="F8" s="111" t="s">
        <v>84</v>
      </c>
      <c r="G8" s="112" t="s">
        <v>85</v>
      </c>
    </row>
    <row r="9" spans="1:7" ht="14.25" customHeight="1" thickBot="1">
      <c r="A9" s="38">
        <v>1</v>
      </c>
      <c r="B9" s="36">
        <v>2</v>
      </c>
      <c r="C9" s="36">
        <v>3</v>
      </c>
      <c r="D9" s="35">
        <v>4</v>
      </c>
      <c r="E9" s="35">
        <v>5</v>
      </c>
      <c r="F9" s="35">
        <v>6</v>
      </c>
      <c r="G9" s="39">
        <v>7</v>
      </c>
    </row>
    <row r="10" spans="1:7" s="7" customFormat="1" ht="32.25" thickBot="1">
      <c r="A10" s="106" t="s">
        <v>5</v>
      </c>
      <c r="B10" s="84"/>
      <c r="C10" s="84"/>
      <c r="D10" s="79" t="s">
        <v>6</v>
      </c>
      <c r="E10" s="62">
        <f>E11+E13</f>
        <v>271480</v>
      </c>
      <c r="F10" s="62">
        <f>F11+F13</f>
        <v>271480</v>
      </c>
      <c r="G10" s="80">
        <f>G11+G13</f>
        <v>0</v>
      </c>
    </row>
    <row r="11" spans="1:7" s="7" customFormat="1" ht="31.5">
      <c r="A11" s="81"/>
      <c r="B11" s="82" t="s">
        <v>7</v>
      </c>
      <c r="C11" s="82"/>
      <c r="D11" s="74" t="s">
        <v>8</v>
      </c>
      <c r="E11" s="66">
        <f>E12</f>
        <v>10000</v>
      </c>
      <c r="F11" s="66">
        <f>F12</f>
        <v>10000</v>
      </c>
      <c r="G11" s="93">
        <f>G12</f>
        <v>0</v>
      </c>
    </row>
    <row r="12" spans="1:7" s="11" customFormat="1" ht="15.75">
      <c r="A12" s="102"/>
      <c r="B12" s="103"/>
      <c r="C12" s="103" t="s">
        <v>86</v>
      </c>
      <c r="D12" s="104" t="s">
        <v>87</v>
      </c>
      <c r="E12" s="61">
        <v>10000</v>
      </c>
      <c r="F12" s="105">
        <v>10000</v>
      </c>
      <c r="G12" s="91">
        <v>0</v>
      </c>
    </row>
    <row r="13" spans="1:7" s="7" customFormat="1" ht="31.5">
      <c r="A13" s="56"/>
      <c r="B13" s="13" t="s">
        <v>122</v>
      </c>
      <c r="C13" s="13"/>
      <c r="D13" s="48" t="s">
        <v>123</v>
      </c>
      <c r="E13" s="49">
        <f>E14</f>
        <v>261480</v>
      </c>
      <c r="F13" s="49">
        <f>F14</f>
        <v>261480</v>
      </c>
      <c r="G13" s="120">
        <f>G14</f>
        <v>0</v>
      </c>
    </row>
    <row r="14" spans="1:7" s="11" customFormat="1" ht="16.5" thickBot="1">
      <c r="A14" s="113"/>
      <c r="B14" s="114"/>
      <c r="C14" s="118" t="s">
        <v>128</v>
      </c>
      <c r="D14" s="119" t="s">
        <v>129</v>
      </c>
      <c r="E14" s="115">
        <v>261480</v>
      </c>
      <c r="F14" s="116">
        <v>261480</v>
      </c>
      <c r="G14" s="117">
        <v>0</v>
      </c>
    </row>
    <row r="15" spans="1:7" ht="84.75" customHeight="1" thickBot="1">
      <c r="A15" s="33">
        <v>400</v>
      </c>
      <c r="B15" s="34"/>
      <c r="C15" s="34"/>
      <c r="D15" s="69" t="s">
        <v>93</v>
      </c>
      <c r="E15" s="62">
        <f aca="true" t="shared" si="0" ref="E15:E71">F15+G15</f>
        <v>310000</v>
      </c>
      <c r="F15" s="70">
        <f>F16</f>
        <v>310000</v>
      </c>
      <c r="G15" s="71">
        <f>G16</f>
        <v>0</v>
      </c>
    </row>
    <row r="16" spans="1:7" ht="22.5" customHeight="1">
      <c r="A16" s="64"/>
      <c r="B16" s="32" t="s">
        <v>88</v>
      </c>
      <c r="C16" s="32"/>
      <c r="D16" s="65" t="s">
        <v>89</v>
      </c>
      <c r="E16" s="66">
        <f t="shared" si="0"/>
        <v>310000</v>
      </c>
      <c r="F16" s="67">
        <f>F17</f>
        <v>310000</v>
      </c>
      <c r="G16" s="68">
        <f>G17</f>
        <v>0</v>
      </c>
    </row>
    <row r="17" spans="1:7" ht="16.5" customHeight="1" thickBot="1">
      <c r="A17" s="60"/>
      <c r="B17" s="89"/>
      <c r="C17" s="24" t="s">
        <v>64</v>
      </c>
      <c r="D17" s="25" t="s">
        <v>65</v>
      </c>
      <c r="E17" s="61">
        <f>F17</f>
        <v>310000</v>
      </c>
      <c r="F17" s="101">
        <v>310000</v>
      </c>
      <c r="G17" s="40">
        <v>0</v>
      </c>
    </row>
    <row r="18" spans="1:7" s="7" customFormat="1" ht="32.25" thickBot="1">
      <c r="A18" s="77">
        <v>700</v>
      </c>
      <c r="B18" s="84"/>
      <c r="C18" s="84"/>
      <c r="D18" s="79" t="s">
        <v>9</v>
      </c>
      <c r="E18" s="62">
        <f t="shared" si="0"/>
        <v>39200</v>
      </c>
      <c r="F18" s="62">
        <f>F19</f>
        <v>39200</v>
      </c>
      <c r="G18" s="80">
        <f>G19</f>
        <v>0</v>
      </c>
    </row>
    <row r="19" spans="1:7" s="8" customFormat="1" ht="31.5">
      <c r="A19" s="72"/>
      <c r="B19" s="73" t="s">
        <v>10</v>
      </c>
      <c r="C19" s="73"/>
      <c r="D19" s="74" t="s">
        <v>11</v>
      </c>
      <c r="E19" s="66">
        <f t="shared" si="0"/>
        <v>39200</v>
      </c>
      <c r="F19" s="66">
        <f>SUM(F20:F21)</f>
        <v>39200</v>
      </c>
      <c r="G19" s="93">
        <f>SUM(G20:G21)</f>
        <v>0</v>
      </c>
    </row>
    <row r="20" spans="1:7" ht="47.25">
      <c r="A20" s="57"/>
      <c r="B20" s="14"/>
      <c r="C20" s="14" t="s">
        <v>12</v>
      </c>
      <c r="D20" s="22" t="s">
        <v>13</v>
      </c>
      <c r="E20" s="49">
        <f>F20</f>
        <v>1200</v>
      </c>
      <c r="F20" s="51">
        <v>1200</v>
      </c>
      <c r="G20" s="41">
        <v>0</v>
      </c>
    </row>
    <row r="21" spans="1:7" ht="114" customHeight="1" thickBot="1">
      <c r="A21" s="60"/>
      <c r="B21" s="88"/>
      <c r="C21" s="24" t="s">
        <v>14</v>
      </c>
      <c r="D21" s="25" t="s">
        <v>104</v>
      </c>
      <c r="E21" s="61">
        <f>F21</f>
        <v>38000</v>
      </c>
      <c r="F21" s="101">
        <v>38000</v>
      </c>
      <c r="G21" s="40">
        <v>0</v>
      </c>
    </row>
    <row r="22" spans="1:7" ht="32.25" thickBot="1">
      <c r="A22" s="77">
        <v>750</v>
      </c>
      <c r="B22" s="78"/>
      <c r="C22" s="78"/>
      <c r="D22" s="79" t="s">
        <v>15</v>
      </c>
      <c r="E22" s="62">
        <f t="shared" si="0"/>
        <v>36528</v>
      </c>
      <c r="F22" s="62">
        <f>F23+F25</f>
        <v>36528</v>
      </c>
      <c r="G22" s="80">
        <f>G23+G25</f>
        <v>0</v>
      </c>
    </row>
    <row r="23" spans="1:7" s="7" customFormat="1" ht="15.75">
      <c r="A23" s="81"/>
      <c r="B23" s="82" t="s">
        <v>16</v>
      </c>
      <c r="C23" s="82"/>
      <c r="D23" s="74" t="s">
        <v>17</v>
      </c>
      <c r="E23" s="66">
        <f t="shared" si="0"/>
        <v>34528</v>
      </c>
      <c r="F23" s="125">
        <f>SUM(F24:F24)</f>
        <v>34528</v>
      </c>
      <c r="G23" s="100">
        <f>SUM(G24:G24)</f>
        <v>0</v>
      </c>
    </row>
    <row r="24" spans="1:7" s="7" customFormat="1" ht="90" customHeight="1">
      <c r="A24" s="56"/>
      <c r="B24" s="13"/>
      <c r="C24" s="14" t="s">
        <v>18</v>
      </c>
      <c r="D24" s="22" t="s">
        <v>90</v>
      </c>
      <c r="E24" s="49">
        <f t="shared" si="0"/>
        <v>34528</v>
      </c>
      <c r="F24" s="18">
        <v>34528</v>
      </c>
      <c r="G24" s="42">
        <v>0</v>
      </c>
    </row>
    <row r="25" spans="1:7" s="7" customFormat="1" ht="15.75">
      <c r="A25" s="57"/>
      <c r="B25" s="12" t="s">
        <v>91</v>
      </c>
      <c r="C25" s="12"/>
      <c r="D25" s="23" t="s">
        <v>92</v>
      </c>
      <c r="E25" s="49">
        <f t="shared" si="0"/>
        <v>2000</v>
      </c>
      <c r="F25" s="16">
        <f>SUM(F26:F26)</f>
        <v>2000</v>
      </c>
      <c r="G25" s="43">
        <v>0</v>
      </c>
    </row>
    <row r="26" spans="1:7" s="7" customFormat="1" ht="16.5" thickBot="1">
      <c r="A26" s="60"/>
      <c r="B26" s="24"/>
      <c r="C26" s="24" t="s">
        <v>86</v>
      </c>
      <c r="D26" s="25" t="s">
        <v>87</v>
      </c>
      <c r="E26" s="61">
        <f>F26</f>
        <v>2000</v>
      </c>
      <c r="F26" s="26">
        <v>2000</v>
      </c>
      <c r="G26" s="98">
        <v>0</v>
      </c>
    </row>
    <row r="27" spans="1:7" ht="79.5" thickBot="1">
      <c r="A27" s="77">
        <v>751</v>
      </c>
      <c r="B27" s="78"/>
      <c r="C27" s="78"/>
      <c r="D27" s="79" t="s">
        <v>19</v>
      </c>
      <c r="E27" s="62">
        <f t="shared" si="0"/>
        <v>526</v>
      </c>
      <c r="F27" s="62">
        <f>F28</f>
        <v>526</v>
      </c>
      <c r="G27" s="80">
        <f>G28</f>
        <v>0</v>
      </c>
    </row>
    <row r="28" spans="1:7" s="7" customFormat="1" ht="48" customHeight="1">
      <c r="A28" s="81"/>
      <c r="B28" s="82" t="s">
        <v>20</v>
      </c>
      <c r="C28" s="82"/>
      <c r="D28" s="74" t="s">
        <v>21</v>
      </c>
      <c r="E28" s="66">
        <f t="shared" si="0"/>
        <v>526</v>
      </c>
      <c r="F28" s="99">
        <f>F29</f>
        <v>526</v>
      </c>
      <c r="G28" s="100">
        <v>0</v>
      </c>
    </row>
    <row r="29" spans="1:7" s="7" customFormat="1" ht="81.75" customHeight="1" thickBot="1">
      <c r="A29" s="87"/>
      <c r="B29" s="88"/>
      <c r="C29" s="24" t="s">
        <v>18</v>
      </c>
      <c r="D29" s="25" t="s">
        <v>90</v>
      </c>
      <c r="E29" s="61">
        <f>F29</f>
        <v>526</v>
      </c>
      <c r="F29" s="90">
        <v>526</v>
      </c>
      <c r="G29" s="91"/>
    </row>
    <row r="30" spans="1:7" s="7" customFormat="1" ht="51" customHeight="1" thickBot="1">
      <c r="A30" s="94">
        <v>754</v>
      </c>
      <c r="B30" s="95"/>
      <c r="C30" s="95"/>
      <c r="D30" s="69" t="s">
        <v>115</v>
      </c>
      <c r="E30" s="96">
        <f aca="true" t="shared" si="1" ref="E30:G31">E31</f>
        <v>300</v>
      </c>
      <c r="F30" s="96">
        <f t="shared" si="1"/>
        <v>300</v>
      </c>
      <c r="G30" s="97">
        <f t="shared" si="1"/>
        <v>0</v>
      </c>
    </row>
    <row r="31" spans="1:7" s="7" customFormat="1" ht="18.75" customHeight="1">
      <c r="A31" s="81"/>
      <c r="B31" s="32" t="s">
        <v>114</v>
      </c>
      <c r="C31" s="82"/>
      <c r="D31" s="65" t="s">
        <v>116</v>
      </c>
      <c r="E31" s="66">
        <f t="shared" si="1"/>
        <v>300</v>
      </c>
      <c r="F31" s="66">
        <f t="shared" si="1"/>
        <v>300</v>
      </c>
      <c r="G31" s="93">
        <f t="shared" si="1"/>
        <v>0</v>
      </c>
    </row>
    <row r="32" spans="1:7" s="7" customFormat="1" ht="83.25" customHeight="1" thickBot="1">
      <c r="A32" s="87"/>
      <c r="B32" s="88"/>
      <c r="C32" s="24" t="s">
        <v>18</v>
      </c>
      <c r="D32" s="25" t="s">
        <v>90</v>
      </c>
      <c r="E32" s="31">
        <f>F32</f>
        <v>300</v>
      </c>
      <c r="F32" s="90">
        <v>300</v>
      </c>
      <c r="G32" s="91"/>
    </row>
    <row r="33" spans="1:7" ht="126.75" thickBot="1">
      <c r="A33" s="77">
        <v>756</v>
      </c>
      <c r="B33" s="78"/>
      <c r="C33" s="78"/>
      <c r="D33" s="79" t="s">
        <v>22</v>
      </c>
      <c r="E33" s="62">
        <f>F33+G33</f>
        <v>1299319</v>
      </c>
      <c r="F33" s="85">
        <f>F34+F36+F42+F51+F55</f>
        <v>1299319</v>
      </c>
      <c r="G33" s="63">
        <f>G36+G42+G51+G55</f>
        <v>0</v>
      </c>
    </row>
    <row r="34" spans="1:7" ht="31.5">
      <c r="A34" s="72"/>
      <c r="B34" s="73" t="s">
        <v>117</v>
      </c>
      <c r="C34" s="92"/>
      <c r="D34" s="65" t="s">
        <v>119</v>
      </c>
      <c r="E34" s="66">
        <f>E35</f>
        <v>200</v>
      </c>
      <c r="F34" s="66">
        <f>F35</f>
        <v>200</v>
      </c>
      <c r="G34" s="93">
        <f>G35</f>
        <v>0</v>
      </c>
    </row>
    <row r="35" spans="1:7" s="11" customFormat="1" ht="63">
      <c r="A35" s="58"/>
      <c r="B35" s="27"/>
      <c r="C35" s="27" t="s">
        <v>118</v>
      </c>
      <c r="D35" s="50" t="s">
        <v>120</v>
      </c>
      <c r="E35" s="29">
        <f>F35</f>
        <v>200</v>
      </c>
      <c r="F35" s="29">
        <v>200</v>
      </c>
      <c r="G35" s="46"/>
    </row>
    <row r="36" spans="1:7" s="7" customFormat="1" ht="99.75" customHeight="1">
      <c r="A36" s="56"/>
      <c r="B36" s="13" t="s">
        <v>23</v>
      </c>
      <c r="C36" s="13"/>
      <c r="D36" s="53" t="s">
        <v>24</v>
      </c>
      <c r="E36" s="49">
        <f t="shared" si="0"/>
        <v>90900</v>
      </c>
      <c r="F36" s="17">
        <f>SUM(F37:F41)</f>
        <v>90900</v>
      </c>
      <c r="G36" s="43">
        <f>SUM(G37:G41)</f>
        <v>0</v>
      </c>
    </row>
    <row r="37" spans="1:7" ht="21" customHeight="1">
      <c r="A37" s="57"/>
      <c r="B37" s="14"/>
      <c r="C37" s="14" t="s">
        <v>25</v>
      </c>
      <c r="D37" s="22" t="s">
        <v>26</v>
      </c>
      <c r="E37" s="49">
        <f t="shared" si="0"/>
        <v>90000</v>
      </c>
      <c r="F37" s="15">
        <v>90000</v>
      </c>
      <c r="G37" s="44">
        <v>0</v>
      </c>
    </row>
    <row r="38" spans="1:7" ht="15.75">
      <c r="A38" s="57"/>
      <c r="B38" s="14"/>
      <c r="C38" s="14" t="s">
        <v>27</v>
      </c>
      <c r="D38" s="22" t="s">
        <v>28</v>
      </c>
      <c r="E38" s="49">
        <f t="shared" si="0"/>
        <v>400</v>
      </c>
      <c r="F38" s="15">
        <v>400</v>
      </c>
      <c r="G38" s="44">
        <v>0</v>
      </c>
    </row>
    <row r="39" spans="1:7" ht="15.75">
      <c r="A39" s="57"/>
      <c r="B39" s="14"/>
      <c r="C39" s="14" t="s">
        <v>29</v>
      </c>
      <c r="D39" s="22" t="s">
        <v>30</v>
      </c>
      <c r="E39" s="49">
        <f t="shared" si="0"/>
        <v>200</v>
      </c>
      <c r="F39" s="15">
        <v>200</v>
      </c>
      <c r="G39" s="44">
        <v>0</v>
      </c>
    </row>
    <row r="40" spans="1:7" ht="36" customHeight="1">
      <c r="A40" s="57"/>
      <c r="B40" s="14"/>
      <c r="C40" s="14" t="s">
        <v>45</v>
      </c>
      <c r="D40" s="22" t="s">
        <v>105</v>
      </c>
      <c r="E40" s="49">
        <f t="shared" si="0"/>
        <v>100</v>
      </c>
      <c r="F40" s="15">
        <v>100</v>
      </c>
      <c r="G40" s="44">
        <v>0</v>
      </c>
    </row>
    <row r="41" spans="1:7" ht="31.5">
      <c r="A41" s="57"/>
      <c r="B41" s="14"/>
      <c r="C41" s="14" t="s">
        <v>31</v>
      </c>
      <c r="D41" s="22" t="s">
        <v>32</v>
      </c>
      <c r="E41" s="49">
        <f t="shared" si="0"/>
        <v>200</v>
      </c>
      <c r="F41" s="15">
        <v>200</v>
      </c>
      <c r="G41" s="41">
        <v>0</v>
      </c>
    </row>
    <row r="42" spans="1:7" s="7" customFormat="1" ht="94.5">
      <c r="A42" s="56"/>
      <c r="B42" s="13" t="s">
        <v>33</v>
      </c>
      <c r="C42" s="13"/>
      <c r="D42" s="48" t="s">
        <v>34</v>
      </c>
      <c r="E42" s="49">
        <f t="shared" si="0"/>
        <v>667200</v>
      </c>
      <c r="F42" s="17">
        <f>SUM(F43:F50)</f>
        <v>667200</v>
      </c>
      <c r="G42" s="43">
        <f>SUM(G43:G50)</f>
        <v>0</v>
      </c>
    </row>
    <row r="43" spans="1:7" ht="17.25" customHeight="1">
      <c r="A43" s="57"/>
      <c r="B43" s="14"/>
      <c r="C43" s="14" t="s">
        <v>35</v>
      </c>
      <c r="D43" s="22" t="s">
        <v>36</v>
      </c>
      <c r="E43" s="49">
        <f t="shared" si="0"/>
        <v>90000</v>
      </c>
      <c r="F43" s="15">
        <v>90000</v>
      </c>
      <c r="G43" s="42">
        <v>0</v>
      </c>
    </row>
    <row r="44" spans="1:7" ht="15.75">
      <c r="A44" s="57"/>
      <c r="B44" s="14"/>
      <c r="C44" s="14" t="s">
        <v>37</v>
      </c>
      <c r="D44" s="22" t="s">
        <v>38</v>
      </c>
      <c r="E44" s="49">
        <f t="shared" si="0"/>
        <v>300000</v>
      </c>
      <c r="F44" s="15">
        <v>300000</v>
      </c>
      <c r="G44" s="42">
        <v>0</v>
      </c>
    </row>
    <row r="45" spans="1:7" ht="15.75">
      <c r="A45" s="57"/>
      <c r="B45" s="14"/>
      <c r="C45" s="14" t="s">
        <v>39</v>
      </c>
      <c r="D45" s="22" t="s">
        <v>40</v>
      </c>
      <c r="E45" s="49">
        <f t="shared" si="0"/>
        <v>20000</v>
      </c>
      <c r="F45" s="15">
        <v>20000</v>
      </c>
      <c r="G45" s="42">
        <v>0</v>
      </c>
    </row>
    <row r="46" spans="1:7" ht="31.5">
      <c r="A46" s="57"/>
      <c r="B46" s="14"/>
      <c r="C46" s="14" t="s">
        <v>41</v>
      </c>
      <c r="D46" s="22" t="s">
        <v>42</v>
      </c>
      <c r="E46" s="49">
        <f t="shared" si="0"/>
        <v>220000</v>
      </c>
      <c r="F46" s="15">
        <v>220000</v>
      </c>
      <c r="G46" s="42">
        <v>0</v>
      </c>
    </row>
    <row r="47" spans="1:7" ht="15.75">
      <c r="A47" s="57"/>
      <c r="B47" s="14"/>
      <c r="C47" s="14" t="s">
        <v>43</v>
      </c>
      <c r="D47" s="22" t="s">
        <v>44</v>
      </c>
      <c r="E47" s="49">
        <f t="shared" si="0"/>
        <v>2000</v>
      </c>
      <c r="F47" s="15">
        <v>2000</v>
      </c>
      <c r="G47" s="42">
        <v>0</v>
      </c>
    </row>
    <row r="48" spans="1:7" ht="15.75">
      <c r="A48" s="57"/>
      <c r="B48" s="14"/>
      <c r="C48" s="14" t="s">
        <v>106</v>
      </c>
      <c r="D48" s="22" t="s">
        <v>107</v>
      </c>
      <c r="E48" s="49">
        <f t="shared" si="0"/>
        <v>200</v>
      </c>
      <c r="F48" s="15">
        <v>200</v>
      </c>
      <c r="G48" s="42"/>
    </row>
    <row r="49" spans="1:7" ht="31.5">
      <c r="A49" s="57"/>
      <c r="B49" s="14"/>
      <c r="C49" s="14" t="s">
        <v>45</v>
      </c>
      <c r="D49" s="22" t="s">
        <v>46</v>
      </c>
      <c r="E49" s="49">
        <f t="shared" si="0"/>
        <v>30000</v>
      </c>
      <c r="F49" s="15">
        <v>30000</v>
      </c>
      <c r="G49" s="42">
        <v>0</v>
      </c>
    </row>
    <row r="50" spans="1:7" ht="31.5">
      <c r="A50" s="57"/>
      <c r="B50" s="14"/>
      <c r="C50" s="14" t="s">
        <v>47</v>
      </c>
      <c r="D50" s="22" t="s">
        <v>48</v>
      </c>
      <c r="E50" s="49">
        <f t="shared" si="0"/>
        <v>5000</v>
      </c>
      <c r="F50" s="15">
        <v>5000</v>
      </c>
      <c r="G50" s="42">
        <v>0</v>
      </c>
    </row>
    <row r="51" spans="1:7" s="7" customFormat="1" ht="46.5" customHeight="1">
      <c r="A51" s="56"/>
      <c r="B51" s="13" t="s">
        <v>94</v>
      </c>
      <c r="C51" s="13"/>
      <c r="D51" s="48" t="s">
        <v>95</v>
      </c>
      <c r="E51" s="49">
        <f t="shared" si="0"/>
        <v>42000</v>
      </c>
      <c r="F51" s="17">
        <f>SUM(F52:F54)</f>
        <v>42000</v>
      </c>
      <c r="G51" s="43">
        <f>SUM(G52:G54)</f>
        <v>0</v>
      </c>
    </row>
    <row r="52" spans="1:7" ht="15.75">
      <c r="A52" s="57"/>
      <c r="B52" s="14"/>
      <c r="C52" s="14" t="s">
        <v>96</v>
      </c>
      <c r="D52" s="22" t="s">
        <v>97</v>
      </c>
      <c r="E52" s="49">
        <f t="shared" si="0"/>
        <v>12000</v>
      </c>
      <c r="F52" s="15">
        <v>12000</v>
      </c>
      <c r="G52" s="44">
        <v>0</v>
      </c>
    </row>
    <row r="53" spans="1:7" ht="15.75">
      <c r="A53" s="57"/>
      <c r="B53" s="14"/>
      <c r="C53" s="14" t="s">
        <v>99</v>
      </c>
      <c r="D53" s="22" t="s">
        <v>108</v>
      </c>
      <c r="E53" s="49">
        <f t="shared" si="0"/>
        <v>15000</v>
      </c>
      <c r="F53" s="15">
        <v>15000</v>
      </c>
      <c r="G53" s="44"/>
    </row>
    <row r="54" spans="1:7" ht="34.5" customHeight="1">
      <c r="A54" s="57"/>
      <c r="B54" s="14"/>
      <c r="C54" s="14" t="s">
        <v>67</v>
      </c>
      <c r="D54" s="22" t="s">
        <v>68</v>
      </c>
      <c r="E54" s="49">
        <f t="shared" si="0"/>
        <v>15000</v>
      </c>
      <c r="F54" s="15">
        <v>15000</v>
      </c>
      <c r="G54" s="44"/>
    </row>
    <row r="55" spans="1:7" s="7" customFormat="1" ht="49.5" customHeight="1">
      <c r="A55" s="56"/>
      <c r="B55" s="13" t="s">
        <v>49</v>
      </c>
      <c r="C55" s="13"/>
      <c r="D55" s="48" t="s">
        <v>50</v>
      </c>
      <c r="E55" s="49">
        <f t="shared" si="0"/>
        <v>499019</v>
      </c>
      <c r="F55" s="17">
        <f>SUM(F56:F57)</f>
        <v>499019</v>
      </c>
      <c r="G55" s="43">
        <f>SUM(G56:G57)</f>
        <v>0</v>
      </c>
    </row>
    <row r="56" spans="1:7" ht="31.5">
      <c r="A56" s="57"/>
      <c r="B56" s="14"/>
      <c r="C56" s="14" t="s">
        <v>51</v>
      </c>
      <c r="D56" s="22" t="s">
        <v>52</v>
      </c>
      <c r="E56" s="49">
        <f t="shared" si="0"/>
        <v>495019</v>
      </c>
      <c r="F56" s="15">
        <v>495019</v>
      </c>
      <c r="G56" s="44">
        <v>0</v>
      </c>
    </row>
    <row r="57" spans="1:7" ht="32.25" thickBot="1">
      <c r="A57" s="60"/>
      <c r="B57" s="24"/>
      <c r="C57" s="86" t="s">
        <v>53</v>
      </c>
      <c r="D57" s="25" t="s">
        <v>54</v>
      </c>
      <c r="E57" s="61">
        <f t="shared" si="0"/>
        <v>4000</v>
      </c>
      <c r="F57" s="30">
        <v>4000</v>
      </c>
      <c r="G57" s="47">
        <v>0</v>
      </c>
    </row>
    <row r="58" spans="1:7" ht="16.5" customHeight="1" thickBot="1">
      <c r="A58" s="77">
        <v>758</v>
      </c>
      <c r="B58" s="84"/>
      <c r="C58" s="84"/>
      <c r="D58" s="79" t="s">
        <v>55</v>
      </c>
      <c r="E58" s="62">
        <f>E59+E61+E63</f>
        <v>3959012</v>
      </c>
      <c r="F58" s="62">
        <f>F59+F61+F63</f>
        <v>3959012</v>
      </c>
      <c r="G58" s="62">
        <f>H58+I58+G63</f>
        <v>0</v>
      </c>
    </row>
    <row r="59" spans="1:7" s="7" customFormat="1" ht="54" customHeight="1">
      <c r="A59" s="81"/>
      <c r="B59" s="82" t="s">
        <v>56</v>
      </c>
      <c r="C59" s="82"/>
      <c r="D59" s="74" t="s">
        <v>57</v>
      </c>
      <c r="E59" s="66">
        <f t="shared" si="0"/>
        <v>2209498</v>
      </c>
      <c r="F59" s="67">
        <f>SUM(F60)</f>
        <v>2209498</v>
      </c>
      <c r="G59" s="83">
        <f>SUM(G60)</f>
        <v>0</v>
      </c>
    </row>
    <row r="60" spans="1:7" ht="18" customHeight="1">
      <c r="A60" s="57"/>
      <c r="B60" s="14"/>
      <c r="C60" s="14" t="s">
        <v>58</v>
      </c>
      <c r="D60" s="22" t="s">
        <v>59</v>
      </c>
      <c r="E60" s="29">
        <f t="shared" si="0"/>
        <v>2209498</v>
      </c>
      <c r="F60" s="15">
        <v>2209498</v>
      </c>
      <c r="G60" s="44">
        <v>0</v>
      </c>
    </row>
    <row r="61" spans="1:7" s="7" customFormat="1" ht="31.5" customHeight="1">
      <c r="A61" s="56"/>
      <c r="B61" s="13" t="s">
        <v>60</v>
      </c>
      <c r="C61" s="13"/>
      <c r="D61" s="48" t="s">
        <v>61</v>
      </c>
      <c r="E61" s="54">
        <f t="shared" si="0"/>
        <v>1744514</v>
      </c>
      <c r="F61" s="16">
        <f>SUM(F62)</f>
        <v>1744514</v>
      </c>
      <c r="G61" s="45">
        <f>SUM(G62)</f>
        <v>0</v>
      </c>
    </row>
    <row r="62" spans="1:7" ht="20.25" customHeight="1">
      <c r="A62" s="57"/>
      <c r="B62" s="14"/>
      <c r="C62" s="14" t="s">
        <v>62</v>
      </c>
      <c r="D62" s="22" t="s">
        <v>63</v>
      </c>
      <c r="E62" s="29">
        <f t="shared" si="0"/>
        <v>1744514</v>
      </c>
      <c r="F62" s="15">
        <v>1744514</v>
      </c>
      <c r="G62" s="44">
        <v>0</v>
      </c>
    </row>
    <row r="63" spans="1:7" ht="20.25" customHeight="1">
      <c r="A63" s="57"/>
      <c r="B63" s="13" t="s">
        <v>124</v>
      </c>
      <c r="C63" s="13"/>
      <c r="D63" s="48" t="s">
        <v>125</v>
      </c>
      <c r="E63" s="49">
        <f>E64</f>
        <v>5000</v>
      </c>
      <c r="F63" s="49">
        <f>F64</f>
        <v>5000</v>
      </c>
      <c r="G63" s="49">
        <f>G64</f>
        <v>0</v>
      </c>
    </row>
    <row r="64" spans="1:7" ht="20.25" customHeight="1" thickBot="1">
      <c r="A64" s="121"/>
      <c r="B64" s="118"/>
      <c r="C64" s="118" t="s">
        <v>126</v>
      </c>
      <c r="D64" s="119" t="s">
        <v>127</v>
      </c>
      <c r="E64" s="122">
        <v>5000</v>
      </c>
      <c r="F64" s="123">
        <v>5000</v>
      </c>
      <c r="G64" s="124"/>
    </row>
    <row r="65" spans="1:7" ht="16.5" thickBot="1">
      <c r="A65" s="77">
        <v>852</v>
      </c>
      <c r="B65" s="78"/>
      <c r="C65" s="78"/>
      <c r="D65" s="79" t="s">
        <v>69</v>
      </c>
      <c r="E65" s="62">
        <f>E66+E68+E71+E73+E75</f>
        <v>1091600</v>
      </c>
      <c r="F65" s="62">
        <f>F66+F68+F71+F73+F75</f>
        <v>1091600</v>
      </c>
      <c r="G65" s="80">
        <f>G66+G68+G71+G73+G75</f>
        <v>0</v>
      </c>
    </row>
    <row r="66" spans="1:7" s="7" customFormat="1" ht="63.75" customHeight="1">
      <c r="A66" s="72"/>
      <c r="B66" s="73" t="s">
        <v>70</v>
      </c>
      <c r="C66" s="73"/>
      <c r="D66" s="74" t="s">
        <v>71</v>
      </c>
      <c r="E66" s="66">
        <f t="shared" si="0"/>
        <v>965000</v>
      </c>
      <c r="F66" s="75">
        <f>F67</f>
        <v>965000</v>
      </c>
      <c r="G66" s="76">
        <f>G67</f>
        <v>0</v>
      </c>
    </row>
    <row r="67" spans="1:7" ht="81" customHeight="1">
      <c r="A67" s="59"/>
      <c r="B67" s="52"/>
      <c r="C67" s="52" t="s">
        <v>72</v>
      </c>
      <c r="D67" s="22" t="s">
        <v>90</v>
      </c>
      <c r="E67" s="49">
        <f t="shared" si="0"/>
        <v>965000</v>
      </c>
      <c r="F67" s="28">
        <v>965000</v>
      </c>
      <c r="G67" s="44">
        <v>0</v>
      </c>
    </row>
    <row r="68" spans="1:7" s="7" customFormat="1" ht="82.5" customHeight="1">
      <c r="A68" s="56"/>
      <c r="B68" s="13" t="s">
        <v>73</v>
      </c>
      <c r="C68" s="13"/>
      <c r="D68" s="48" t="s">
        <v>74</v>
      </c>
      <c r="E68" s="49">
        <f t="shared" si="0"/>
        <v>1600</v>
      </c>
      <c r="F68" s="17">
        <f>F69+F70</f>
        <v>1600</v>
      </c>
      <c r="G68" s="43">
        <f>G69</f>
        <v>0</v>
      </c>
    </row>
    <row r="69" spans="1:7" ht="81.75" customHeight="1">
      <c r="A69" s="57"/>
      <c r="B69" s="14"/>
      <c r="C69" s="14" t="s">
        <v>75</v>
      </c>
      <c r="D69" s="22" t="s">
        <v>90</v>
      </c>
      <c r="E69" s="49">
        <f t="shared" si="0"/>
        <v>500</v>
      </c>
      <c r="F69" s="15">
        <v>500</v>
      </c>
      <c r="G69" s="44">
        <v>0</v>
      </c>
    </row>
    <row r="70" spans="1:7" ht="48.75" customHeight="1">
      <c r="A70" s="57"/>
      <c r="B70" s="14"/>
      <c r="C70" s="14" t="s">
        <v>78</v>
      </c>
      <c r="D70" s="55" t="s">
        <v>121</v>
      </c>
      <c r="E70" s="49">
        <f t="shared" si="0"/>
        <v>1100</v>
      </c>
      <c r="F70" s="15">
        <v>1100</v>
      </c>
      <c r="G70" s="44"/>
    </row>
    <row r="71" spans="1:7" s="7" customFormat="1" ht="50.25" customHeight="1">
      <c r="A71" s="56"/>
      <c r="B71" s="13" t="s">
        <v>76</v>
      </c>
      <c r="C71" s="13"/>
      <c r="D71" s="48" t="s">
        <v>77</v>
      </c>
      <c r="E71" s="49">
        <f t="shared" si="0"/>
        <v>28000</v>
      </c>
      <c r="F71" s="17">
        <f>F72</f>
        <v>28000</v>
      </c>
      <c r="G71" s="43">
        <f>SUM(G72:G72)</f>
        <v>0</v>
      </c>
    </row>
    <row r="72" spans="1:7" ht="48.75" customHeight="1">
      <c r="A72" s="57"/>
      <c r="B72" s="14"/>
      <c r="C72" s="14" t="s">
        <v>78</v>
      </c>
      <c r="D72" s="22" t="s">
        <v>98</v>
      </c>
      <c r="E72" s="49">
        <f aca="true" t="shared" si="2" ref="E72:E80">F72+G72</f>
        <v>28000</v>
      </c>
      <c r="F72" s="15">
        <v>28000</v>
      </c>
      <c r="G72" s="44">
        <v>0</v>
      </c>
    </row>
    <row r="73" spans="1:7" s="7" customFormat="1" ht="15.75">
      <c r="A73" s="56"/>
      <c r="B73" s="13" t="s">
        <v>79</v>
      </c>
      <c r="C73" s="13"/>
      <c r="D73" s="48" t="s">
        <v>80</v>
      </c>
      <c r="E73" s="49">
        <f t="shared" si="2"/>
        <v>75000</v>
      </c>
      <c r="F73" s="17">
        <f>F74</f>
        <v>75000</v>
      </c>
      <c r="G73" s="43">
        <f>SUM(G74:G74)</f>
        <v>0</v>
      </c>
    </row>
    <row r="74" spans="1:7" ht="51.75" customHeight="1">
      <c r="A74" s="57"/>
      <c r="B74" s="14"/>
      <c r="C74" s="14" t="s">
        <v>81</v>
      </c>
      <c r="D74" s="22" t="s">
        <v>98</v>
      </c>
      <c r="E74" s="49">
        <f t="shared" si="2"/>
        <v>75000</v>
      </c>
      <c r="F74" s="18">
        <v>75000</v>
      </c>
      <c r="G74" s="44">
        <v>0</v>
      </c>
    </row>
    <row r="75" spans="1:7" ht="39.75" customHeight="1">
      <c r="A75" s="57"/>
      <c r="B75" s="12" t="s">
        <v>100</v>
      </c>
      <c r="C75" s="12"/>
      <c r="D75" s="23" t="s">
        <v>101</v>
      </c>
      <c r="E75" s="49">
        <f t="shared" si="2"/>
        <v>22000</v>
      </c>
      <c r="F75" s="16">
        <f>F76</f>
        <v>22000</v>
      </c>
      <c r="G75" s="45">
        <f>G76</f>
        <v>0</v>
      </c>
    </row>
    <row r="76" spans="1:7" ht="79.5" customHeight="1" thickBot="1">
      <c r="A76" s="57"/>
      <c r="B76" s="14"/>
      <c r="C76" s="14" t="s">
        <v>18</v>
      </c>
      <c r="D76" s="22" t="s">
        <v>90</v>
      </c>
      <c r="E76" s="49">
        <f t="shared" si="2"/>
        <v>22000</v>
      </c>
      <c r="F76" s="15">
        <v>22000</v>
      </c>
      <c r="G76" s="44">
        <v>0</v>
      </c>
    </row>
    <row r="77" spans="1:9" ht="36" customHeight="1" thickBot="1">
      <c r="A77" s="33">
        <v>853</v>
      </c>
      <c r="B77" s="34"/>
      <c r="C77" s="34"/>
      <c r="D77" s="69" t="s">
        <v>113</v>
      </c>
      <c r="E77" s="62">
        <f t="shared" si="2"/>
        <v>71905</v>
      </c>
      <c r="F77" s="70">
        <f>F78</f>
        <v>71905</v>
      </c>
      <c r="G77" s="71">
        <f>G78</f>
        <v>0</v>
      </c>
      <c r="H77" s="9"/>
      <c r="I77" s="9"/>
    </row>
    <row r="78" spans="1:9" ht="19.5" customHeight="1">
      <c r="A78" s="64"/>
      <c r="B78" s="32" t="s">
        <v>109</v>
      </c>
      <c r="C78" s="32"/>
      <c r="D78" s="65" t="s">
        <v>66</v>
      </c>
      <c r="E78" s="66">
        <f t="shared" si="2"/>
        <v>71905</v>
      </c>
      <c r="F78" s="67">
        <f>SUM(F79:F80)</f>
        <v>71905</v>
      </c>
      <c r="G78" s="68">
        <f>SUM(G79:G80)</f>
        <v>0</v>
      </c>
      <c r="H78" s="9"/>
      <c r="I78" s="9"/>
    </row>
    <row r="79" spans="1:9" ht="47.25" customHeight="1">
      <c r="A79" s="57"/>
      <c r="B79" s="14"/>
      <c r="C79" s="14" t="s">
        <v>110</v>
      </c>
      <c r="D79" s="22" t="s">
        <v>112</v>
      </c>
      <c r="E79" s="49">
        <f t="shared" si="2"/>
        <v>61119</v>
      </c>
      <c r="F79" s="28">
        <v>61119</v>
      </c>
      <c r="G79" s="46"/>
      <c r="H79" s="9"/>
      <c r="I79" s="9"/>
    </row>
    <row r="80" spans="1:9" ht="47.25" customHeight="1" thickBot="1">
      <c r="A80" s="60"/>
      <c r="B80" s="24"/>
      <c r="C80" s="24" t="s">
        <v>111</v>
      </c>
      <c r="D80" s="25" t="s">
        <v>112</v>
      </c>
      <c r="E80" s="61">
        <f t="shared" si="2"/>
        <v>10786</v>
      </c>
      <c r="F80" s="30">
        <v>10786</v>
      </c>
      <c r="G80" s="47"/>
      <c r="H80" s="9"/>
      <c r="I80" s="9"/>
    </row>
    <row r="81" spans="1:7" ht="29.25" customHeight="1" thickBot="1">
      <c r="A81" s="131" t="s">
        <v>82</v>
      </c>
      <c r="B81" s="132"/>
      <c r="C81" s="132"/>
      <c r="D81" s="132"/>
      <c r="E81" s="126">
        <f>E77+E65+E58+E33+E30+E27+E22+E18+E15+E10</f>
        <v>7079870</v>
      </c>
      <c r="F81" s="126">
        <f>F77+F65+F58+F33+F30+F27+F22+F18+F15+F10</f>
        <v>7079870</v>
      </c>
      <c r="G81" s="127">
        <f>G77+G65+G58+G33+G30+G27+G22+G18+G15+G10</f>
        <v>0</v>
      </c>
    </row>
    <row r="82" ht="14.25" customHeight="1"/>
    <row r="83" spans="5:7" ht="13.5">
      <c r="E83" s="128" t="s">
        <v>130</v>
      </c>
      <c r="F83" s="129"/>
      <c r="G83" s="129"/>
    </row>
    <row r="85" spans="5:7" ht="15" customHeight="1">
      <c r="E85" s="128" t="s">
        <v>131</v>
      </c>
      <c r="F85" s="128"/>
      <c r="G85" s="128"/>
    </row>
    <row r="86" ht="14.25" customHeight="1"/>
    <row r="87" ht="15">
      <c r="E87" s="19"/>
    </row>
    <row r="88" ht="12.75">
      <c r="G88" s="37"/>
    </row>
  </sheetData>
  <sheetProtection/>
  <mergeCells count="6">
    <mergeCell ref="E83:G83"/>
    <mergeCell ref="E85:G85"/>
    <mergeCell ref="A5:F5"/>
    <mergeCell ref="A81:D81"/>
    <mergeCell ref="A7:C7"/>
    <mergeCell ref="F7:G7"/>
  </mergeCells>
  <printOptions horizontalCentered="1"/>
  <pageMargins left="0.3" right="0.11811023622047245" top="0.64" bottom="0.55" header="0.17" footer="0.21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0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0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xzy</dc:creator>
  <cp:keywords/>
  <dc:description/>
  <cp:lastModifiedBy>TEST</cp:lastModifiedBy>
  <cp:lastPrinted>2009-12-15T11:01:11Z</cp:lastPrinted>
  <dcterms:created xsi:type="dcterms:W3CDTF">2003-11-29T12:40:55Z</dcterms:created>
  <dcterms:modified xsi:type="dcterms:W3CDTF">2009-12-31T08:24:05Z</dcterms:modified>
  <cp:category/>
  <cp:version/>
  <cp:contentType/>
  <cp:contentStatus/>
  <cp:revision>1</cp:revision>
</cp:coreProperties>
</file>