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<sst xmlns="http://schemas.openxmlformats.org/spreadsheetml/2006/main" count="56" uniqueCount="44">
  <si>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Zestawienie wykonania udzielonych dotacji w podziale na dotacje podmiotowe i dotacje celowe</t>
  </si>
  <si>
    <t>Dział</t>
  </si>
  <si>
    <t>Rozdział</t>
  </si>
  <si>
    <t>Paragraf</t>
  </si>
  <si>
    <t>Plan na dzień 31.12.2015 r.</t>
  </si>
  <si>
    <t>Wykonanie na dzień 31.12.2015 r.</t>
  </si>
  <si>
    <t>%</t>
  </si>
  <si>
    <t>Dotacje celowe przekazane do samorządu województwa na inwestycje i zakupy inwestycyjne realizowane na podstawie porozumień (umów) między jednostkami samorzadu terytorialnego.</t>
  </si>
  <si>
    <t>15011 Suma</t>
  </si>
  <si>
    <t>Rozwój przedsiębiorczości</t>
  </si>
  <si>
    <t>x</t>
  </si>
  <si>
    <t>150 Suma</t>
  </si>
  <si>
    <t>Przetwórstwo przemysłowe</t>
  </si>
  <si>
    <t>Rozwój elektronicznej administracji w samorządach województwa mazowieckiego wspomagającej niwelowanie dwudzielności potencjału województwa.</t>
  </si>
  <si>
    <t>75095 Suma</t>
  </si>
  <si>
    <t>Pozostała działalność</t>
  </si>
  <si>
    <t>750 Suma</t>
  </si>
  <si>
    <t>Administracja publiczna</t>
  </si>
  <si>
    <t>Dotacja podmiotowa z budżetu dla niepublicznej jednostki systemu oświaty.</t>
  </si>
  <si>
    <t>80101 Suma</t>
  </si>
  <si>
    <t>Szkoły podstawowe</t>
  </si>
  <si>
    <t>Dotacje celowe przekazane gminie na zadania bierzące realizowane na podstawie porozumień( umów) między jednostkami samorządu terytorialnego.</t>
  </si>
  <si>
    <t>80104 Suma</t>
  </si>
  <si>
    <t>Przedszkola</t>
  </si>
  <si>
    <t>801 Suma</t>
  </si>
  <si>
    <t>Oświata i wychowanie</t>
  </si>
  <si>
    <t>Dotacja podmiotowa z budżetu dla samorządowej instytucji kultury</t>
  </si>
  <si>
    <t>Biblioteka publiczna</t>
  </si>
  <si>
    <t>92116 Suma</t>
  </si>
  <si>
    <t>Biblioteki</t>
  </si>
  <si>
    <t>921 Suma</t>
  </si>
  <si>
    <t>Kultura i ochrona dziedzictwa narodowego</t>
  </si>
  <si>
    <t>Suma Końcowa</t>
  </si>
  <si>
    <t>Załącznik Nr 7                                   do Zarządzania Nr 5/2016                 Wójta Gminy Olszanka                     z dnia 29 marca 2016 r.</t>
  </si>
  <si>
    <t>Dotacja celowa na pomoc finasową udzielaną między jednostkami samorządu terytorialnego na dofinasowanie własnych zadań inwestycyjnych i zakuów inwestycyjnych</t>
  </si>
  <si>
    <t>Przebudowa drogi powiatowej Nr 2042W Nowe Łepki - Stare Łepki - granica powiatu w km 2+890 - 3+963, dł. 1,073 km</t>
  </si>
  <si>
    <t>60014 Suma</t>
  </si>
  <si>
    <t>600 Suma</t>
  </si>
  <si>
    <t>Drogi publiczne powiatowe</t>
  </si>
  <si>
    <t>Transport i łączność</t>
  </si>
  <si>
    <t xml:space="preserve"> Przyspieszenie wzrostu konkurencyjności województwa mazowieckiego, przez budowanie społeczeństwa informacyjnego i gospodarki opartej na wiedzy poprzez stworzenie zintegrowanych baz wiedzy o Mazowszu.</t>
  </si>
  <si>
    <t/>
  </si>
  <si>
    <t>Stowarzyszenie na Rzecz Rozwoju Wsi Próchenki</t>
  </si>
  <si>
    <t>Stowarzyszenie "Szko0ła w Szydłówce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</si>
</sst>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Dot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Dot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Dot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DotDot">
        <color indexed="8"/>
      </top>
      <bottom style="dashDotDot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3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0" fontId="3" fillId="0" borderId="18" xfId="54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6" fillId="35" borderId="19" xfId="44" applyNumberFormat="1" applyFont="1" applyFill="1" applyBorder="1" applyAlignment="1" applyProtection="1">
      <alignment/>
      <protection/>
    </xf>
    <xf numFmtId="0" fontId="7" fillId="35" borderId="20" xfId="44" applyNumberFormat="1" applyFont="1" applyFill="1" applyBorder="1" applyAlignment="1" applyProtection="1">
      <alignment/>
      <protection/>
    </xf>
    <xf numFmtId="0" fontId="6" fillId="35" borderId="21" xfId="44" applyNumberFormat="1" applyFont="1" applyFill="1" applyBorder="1" applyAlignment="1" applyProtection="1">
      <alignment/>
      <protection/>
    </xf>
    <xf numFmtId="0" fontId="7" fillId="35" borderId="17" xfId="44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vertical="center"/>
    </xf>
    <xf numFmtId="10" fontId="3" fillId="0" borderId="14" xfId="54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0" fontId="8" fillId="35" borderId="19" xfId="44" applyNumberFormat="1" applyFont="1" applyFill="1" applyBorder="1" applyAlignment="1" applyProtection="1">
      <alignment/>
      <protection/>
    </xf>
    <xf numFmtId="0" fontId="7" fillId="35" borderId="20" xfId="44" applyNumberFormat="1" applyFont="1" applyFill="1" applyBorder="1" applyAlignment="1" applyProtection="1">
      <alignment horizontal="center"/>
      <protection/>
    </xf>
    <xf numFmtId="0" fontId="8" fillId="35" borderId="21" xfId="44" applyNumberFormat="1" applyFont="1" applyFill="1" applyBorder="1" applyAlignment="1" applyProtection="1">
      <alignment/>
      <protection/>
    </xf>
    <xf numFmtId="0" fontId="7" fillId="35" borderId="19" xfId="44" applyNumberFormat="1" applyFont="1" applyFill="1" applyBorder="1" applyAlignment="1" applyProtection="1">
      <alignment horizontal="center"/>
      <protection/>
    </xf>
    <xf numFmtId="10" fontId="7" fillId="35" borderId="17" xfId="44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10" fontId="3" fillId="0" borderId="25" xfId="54" applyNumberFormat="1" applyFont="1" applyFill="1" applyBorder="1" applyAlignment="1" applyProtection="1">
      <alignment horizontal="center" vertical="center"/>
      <protection/>
    </xf>
    <xf numFmtId="10" fontId="3" fillId="0" borderId="16" xfId="54" applyNumberFormat="1" applyFont="1" applyFill="1" applyBorder="1" applyAlignment="1" applyProtection="1">
      <alignment horizontal="center" vertical="center"/>
      <protection/>
    </xf>
    <xf numFmtId="0" fontId="8" fillId="35" borderId="19" xfId="44" applyNumberFormat="1" applyFont="1" applyFill="1" applyBorder="1" applyAlignment="1" applyProtection="1">
      <alignment horizontal="center" vertical="center"/>
      <protection/>
    </xf>
    <xf numFmtId="0" fontId="7" fillId="35" borderId="20" xfId="44" applyNumberFormat="1" applyFont="1" applyFill="1" applyBorder="1" applyAlignment="1" applyProtection="1">
      <alignment horizontal="center" vertical="center"/>
      <protection/>
    </xf>
    <xf numFmtId="0" fontId="8" fillId="35" borderId="20" xfId="44" applyNumberFormat="1" applyFont="1" applyFill="1" applyBorder="1" applyAlignment="1" applyProtection="1">
      <alignment horizontal="center" vertical="center"/>
      <protection/>
    </xf>
    <xf numFmtId="0" fontId="7" fillId="35" borderId="17" xfId="44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10" fontId="3" fillId="0" borderId="17" xfId="54" applyNumberFormat="1" applyFont="1" applyFill="1" applyBorder="1" applyAlignment="1" applyProtection="1">
      <alignment horizontal="center" vertical="center"/>
      <protection/>
    </xf>
    <xf numFmtId="0" fontId="7" fillId="35" borderId="19" xfId="44" applyNumberFormat="1" applyFont="1" applyFill="1" applyBorder="1" applyAlignment="1" applyProtection="1">
      <alignment/>
      <protection/>
    </xf>
    <xf numFmtId="0" fontId="7" fillId="35" borderId="21" xfId="44" applyNumberFormat="1" applyFont="1" applyFill="1" applyBorder="1" applyAlignment="1" applyProtection="1">
      <alignment horizontal="center"/>
      <protection/>
    </xf>
    <xf numFmtId="10" fontId="3" fillId="0" borderId="12" xfId="0" applyNumberFormat="1" applyFont="1" applyBorder="1" applyAlignment="1">
      <alignment horizontal="center" vertical="center"/>
    </xf>
    <xf numFmtId="0" fontId="8" fillId="35" borderId="17" xfId="44" applyNumberFormat="1" applyFont="1" applyFill="1" applyBorder="1" applyAlignment="1" applyProtection="1">
      <alignment/>
      <protection/>
    </xf>
    <xf numFmtId="0" fontId="8" fillId="35" borderId="21" xfId="44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8" fillId="35" borderId="22" xfId="44" applyNumberFormat="1" applyFont="1" applyFill="1" applyBorder="1" applyAlignment="1" applyProtection="1">
      <alignment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14" xfId="45" applyNumberFormat="1" applyFont="1" applyFill="1" applyBorder="1" applyAlignment="1" applyProtection="1">
      <alignment/>
      <protection/>
    </xf>
    <xf numFmtId="0" fontId="6" fillId="36" borderId="17" xfId="45" applyNumberFormat="1" applyFont="1" applyFill="1" applyBorder="1" applyAlignment="1" applyProtection="1">
      <alignment/>
      <protection/>
    </xf>
    <xf numFmtId="0" fontId="7" fillId="36" borderId="17" xfId="45" applyNumberFormat="1" applyFont="1" applyFill="1" applyBorder="1" applyAlignment="1" applyProtection="1">
      <alignment horizontal="center"/>
      <protection/>
    </xf>
    <xf numFmtId="0" fontId="7" fillId="36" borderId="17" xfId="45" applyNumberFormat="1" applyFont="1" applyFill="1" applyBorder="1" applyAlignment="1" applyProtection="1">
      <alignment/>
      <protection/>
    </xf>
    <xf numFmtId="0" fontId="8" fillId="36" borderId="17" xfId="45" applyNumberFormat="1" applyFont="1" applyFill="1" applyBorder="1" applyAlignment="1" applyProtection="1">
      <alignment/>
      <protection/>
    </xf>
    <xf numFmtId="10" fontId="7" fillId="36" borderId="17" xfId="45" applyNumberFormat="1" applyFont="1" applyFill="1" applyBorder="1" applyAlignment="1" applyProtection="1">
      <alignment horizontal="center" vertical="center"/>
      <protection/>
    </xf>
    <xf numFmtId="0" fontId="7" fillId="36" borderId="13" xfId="45" applyNumberFormat="1" applyFont="1" applyFill="1" applyBorder="1" applyAlignment="1" applyProtection="1">
      <alignment vertical="center"/>
      <protection/>
    </xf>
    <xf numFmtId="0" fontId="8" fillId="36" borderId="13" xfId="45" applyNumberFormat="1" applyFont="1" applyFill="1" applyBorder="1" applyAlignment="1" applyProtection="1">
      <alignment/>
      <protection/>
    </xf>
    <xf numFmtId="0" fontId="7" fillId="36" borderId="17" xfId="45" applyNumberFormat="1" applyFont="1" applyFill="1" applyBorder="1" applyAlignment="1" applyProtection="1">
      <alignment wrapText="1"/>
      <protection/>
    </xf>
    <xf numFmtId="0" fontId="7" fillId="36" borderId="17" xfId="45" applyNumberFormat="1" applyFont="1" applyFill="1" applyBorder="1" applyAlignment="1" applyProtection="1">
      <alignment horizontal="center" vertical="center"/>
      <protection/>
    </xf>
    <xf numFmtId="0" fontId="7" fillId="36" borderId="17" xfId="45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 wrapText="1"/>
    </xf>
    <xf numFmtId="164" fontId="3" fillId="0" borderId="14" xfId="42" applyFont="1" applyBorder="1" applyAlignment="1">
      <alignment vertical="center" wrapText="1"/>
    </xf>
    <xf numFmtId="4" fontId="7" fillId="35" borderId="17" xfId="44" applyNumberFormat="1" applyFont="1" applyFill="1" applyBorder="1" applyAlignment="1" applyProtection="1">
      <alignment vertical="center"/>
      <protection/>
    </xf>
    <xf numFmtId="2" fontId="7" fillId="35" borderId="17" xfId="44" applyNumberFormat="1" applyFont="1" applyFill="1" applyBorder="1" applyAlignment="1" applyProtection="1">
      <alignment vertical="center"/>
      <protection/>
    </xf>
    <xf numFmtId="4" fontId="7" fillId="36" borderId="17" xfId="45" applyNumberFormat="1" applyFont="1" applyFill="1" applyBorder="1" applyAlignment="1" applyProtection="1">
      <alignment vertical="center"/>
      <protection/>
    </xf>
    <xf numFmtId="2" fontId="7" fillId="36" borderId="17" xfId="45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Border="1" applyAlignment="1">
      <alignment vertical="center"/>
    </xf>
    <xf numFmtId="164" fontId="3" fillId="0" borderId="14" xfId="42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4" fontId="3" fillId="37" borderId="12" xfId="0" applyNumberFormat="1" applyFont="1" applyFill="1" applyBorder="1" applyAlignment="1">
      <alignment vertical="center"/>
    </xf>
    <xf numFmtId="4" fontId="8" fillId="38" borderId="16" xfId="0" applyNumberFormat="1" applyFont="1" applyFill="1" applyBorder="1" applyAlignment="1">
      <alignment vertical="center"/>
    </xf>
    <xf numFmtId="4" fontId="7" fillId="35" borderId="20" xfId="44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Border="1" applyAlignment="1">
      <alignment vertical="center"/>
    </xf>
    <xf numFmtId="4" fontId="7" fillId="35" borderId="19" xfId="44" applyNumberFormat="1" applyFont="1" applyFill="1" applyBorder="1" applyAlignment="1" applyProtection="1">
      <alignment vertical="center"/>
      <protection/>
    </xf>
    <xf numFmtId="4" fontId="8" fillId="35" borderId="17" xfId="44" applyNumberFormat="1" applyFont="1" applyFill="1" applyBorder="1" applyAlignment="1" applyProtection="1">
      <alignment vertical="center"/>
      <protection/>
    </xf>
    <xf numFmtId="4" fontId="8" fillId="35" borderId="20" xfId="44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169" fontId="3" fillId="0" borderId="15" xfId="42" applyNumberFormat="1" applyFont="1" applyFill="1" applyBorder="1" applyAlignment="1" applyProtection="1">
      <alignment vertical="center" wrapText="1"/>
      <protection/>
    </xf>
    <xf numFmtId="0" fontId="0" fillId="0" borderId="0" xfId="0" applyAlignment="1" quotePrefix="1">
      <alignment/>
    </xf>
    <xf numFmtId="4" fontId="7" fillId="36" borderId="13" xfId="45" applyNumberFormat="1" applyFont="1" applyFill="1" applyBorder="1" applyAlignment="1" applyProtection="1">
      <alignment vertical="center"/>
      <protection/>
    </xf>
    <xf numFmtId="4" fontId="7" fillId="35" borderId="29" xfId="44" applyNumberFormat="1" applyFont="1" applyFill="1" applyBorder="1" applyAlignment="1" applyProtection="1">
      <alignment vertical="center"/>
      <protection/>
    </xf>
    <xf numFmtId="164" fontId="5" fillId="35" borderId="17" xfId="42" applyFont="1" applyFill="1" applyBorder="1" applyAlignment="1" applyProtection="1">
      <alignment horizontal="right" vertical="center" wrapText="1"/>
      <protection/>
    </xf>
    <xf numFmtId="164" fontId="5" fillId="36" borderId="17" xfId="42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60% — akcent 5" xfId="44"/>
    <cellStyle name="Excel_BuiltIn_Akcent 6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2">
      <selection activeCell="G37" sqref="G37"/>
    </sheetView>
  </sheetViews>
  <sheetFormatPr defaultColWidth="8.796875" defaultRowHeight="14.25"/>
  <cols>
    <col min="1" max="1" width="0.40625" style="0" customWidth="1"/>
    <col min="2" max="2" width="7.19921875" style="13" customWidth="1"/>
    <col min="3" max="4" width="8.09765625" style="13" customWidth="1"/>
    <col min="5" max="5" width="27.19921875" style="13" customWidth="1"/>
    <col min="6" max="6" width="12.09765625" style="13" customWidth="1"/>
    <col min="7" max="7" width="11.19921875" style="13" customWidth="1"/>
    <col min="8" max="8" width="8.19921875" style="13" customWidth="1"/>
    <col min="10" max="10" width="13" style="0" customWidth="1"/>
    <col min="11" max="11" width="9.8984375" style="0" customWidth="1"/>
  </cols>
  <sheetData>
    <row r="1" ht="14.25" hidden="1"/>
    <row r="2" ht="1.5" customHeight="1">
      <c r="H2" s="14"/>
    </row>
    <row r="3" spans="7:8" ht="52.5" customHeight="1">
      <c r="G3" s="97" t="s">
        <v>33</v>
      </c>
      <c r="H3" s="97"/>
    </row>
    <row r="5" spans="2:8" ht="14.25">
      <c r="B5" s="98" t="s">
        <v>0</v>
      </c>
      <c r="C5" s="98"/>
      <c r="D5" s="98"/>
      <c r="E5" s="98"/>
      <c r="F5" s="98"/>
      <c r="G5" s="98"/>
      <c r="H5" s="98"/>
    </row>
    <row r="7" spans="1:8" ht="45" customHeight="1">
      <c r="A7" s="1"/>
      <c r="B7" s="58" t="s">
        <v>1</v>
      </c>
      <c r="C7" s="58" t="s">
        <v>2</v>
      </c>
      <c r="D7" s="58" t="s">
        <v>3</v>
      </c>
      <c r="E7" s="59"/>
      <c r="F7" s="58" t="s">
        <v>4</v>
      </c>
      <c r="G7" s="58" t="s">
        <v>5</v>
      </c>
      <c r="H7" s="60" t="s">
        <v>6</v>
      </c>
    </row>
    <row r="8" spans="1:8" ht="63.75">
      <c r="A8" s="2"/>
      <c r="B8" s="15">
        <v>150</v>
      </c>
      <c r="C8" s="15">
        <v>15011</v>
      </c>
      <c r="D8" s="15">
        <v>6639</v>
      </c>
      <c r="E8" s="5" t="s">
        <v>7</v>
      </c>
      <c r="F8" s="74">
        <v>10703.96</v>
      </c>
      <c r="G8" s="75">
        <v>10703.93</v>
      </c>
      <c r="H8" s="16">
        <f>G8/F8</f>
        <v>0.9999971972989437</v>
      </c>
    </row>
    <row r="9" spans="2:8" ht="76.5">
      <c r="B9" s="17"/>
      <c r="C9" s="17"/>
      <c r="D9" s="17"/>
      <c r="E9" s="6" t="s">
        <v>40</v>
      </c>
      <c r="F9" s="72"/>
      <c r="G9" s="72"/>
      <c r="H9" s="18"/>
    </row>
    <row r="10" spans="2:8" ht="14.25">
      <c r="B10" s="19"/>
      <c r="C10" s="20" t="s">
        <v>8</v>
      </c>
      <c r="D10" s="21"/>
      <c r="E10" s="22" t="s">
        <v>9</v>
      </c>
      <c r="F10" s="76">
        <f>F8</f>
        <v>10703.96</v>
      </c>
      <c r="G10" s="77">
        <f>G8</f>
        <v>10703.93</v>
      </c>
      <c r="H10" s="22" t="s">
        <v>10</v>
      </c>
    </row>
    <row r="11" spans="2:8" ht="14.25">
      <c r="B11" s="61" t="s">
        <v>11</v>
      </c>
      <c r="C11" s="62"/>
      <c r="D11" s="62"/>
      <c r="E11" s="63" t="s">
        <v>12</v>
      </c>
      <c r="F11" s="78">
        <f>F10</f>
        <v>10703.96</v>
      </c>
      <c r="G11" s="79">
        <f>G8</f>
        <v>10703.93</v>
      </c>
      <c r="H11" s="63" t="s">
        <v>10</v>
      </c>
    </row>
    <row r="12" spans="2:8" ht="63.75">
      <c r="B12" s="56">
        <v>600</v>
      </c>
      <c r="C12" s="53">
        <v>60014</v>
      </c>
      <c r="D12" s="23">
        <v>6300</v>
      </c>
      <c r="E12" s="7" t="s">
        <v>34</v>
      </c>
      <c r="F12" s="80">
        <v>97238</v>
      </c>
      <c r="G12" s="81">
        <v>97238</v>
      </c>
      <c r="H12" s="24">
        <f>G12/F12</f>
        <v>1</v>
      </c>
    </row>
    <row r="13" spans="2:8" ht="38.25">
      <c r="B13" s="57"/>
      <c r="C13" s="54"/>
      <c r="D13" s="18"/>
      <c r="E13" s="8" t="s">
        <v>35</v>
      </c>
      <c r="F13" s="73"/>
      <c r="G13" s="73"/>
      <c r="H13" s="18"/>
    </row>
    <row r="14" spans="2:8" ht="14.25">
      <c r="B14" s="55"/>
      <c r="C14" s="27" t="s">
        <v>36</v>
      </c>
      <c r="D14" s="28"/>
      <c r="E14" s="29" t="s">
        <v>38</v>
      </c>
      <c r="F14" s="76">
        <f>F12</f>
        <v>97238</v>
      </c>
      <c r="G14" s="77">
        <f>G12</f>
        <v>97238</v>
      </c>
      <c r="H14" s="30" t="s">
        <v>10</v>
      </c>
    </row>
    <row r="15" spans="2:8" ht="14.25">
      <c r="B15" s="64" t="s">
        <v>37</v>
      </c>
      <c r="C15" s="65"/>
      <c r="D15" s="65"/>
      <c r="E15" s="63" t="s">
        <v>39</v>
      </c>
      <c r="F15" s="78">
        <f>F14</f>
        <v>97238</v>
      </c>
      <c r="G15" s="79">
        <f>G14</f>
        <v>97238</v>
      </c>
      <c r="H15" s="66" t="s">
        <v>10</v>
      </c>
    </row>
    <row r="16" spans="2:8" ht="63.75">
      <c r="B16" s="23">
        <v>750</v>
      </c>
      <c r="C16" s="23">
        <v>75095</v>
      </c>
      <c r="D16" s="23">
        <v>6639</v>
      </c>
      <c r="E16" s="7" t="s">
        <v>7</v>
      </c>
      <c r="F16" s="80">
        <v>21599.47</v>
      </c>
      <c r="G16" s="82">
        <v>21599.47</v>
      </c>
      <c r="H16" s="24">
        <f>G16/F16</f>
        <v>1</v>
      </c>
    </row>
    <row r="17" spans="1:9" ht="51">
      <c r="A17" s="2"/>
      <c r="C17" s="25"/>
      <c r="D17" s="18"/>
      <c r="E17" s="8" t="s">
        <v>13</v>
      </c>
      <c r="F17" s="73"/>
      <c r="G17" s="73"/>
      <c r="H17" s="18"/>
      <c r="I17" s="3"/>
    </row>
    <row r="18" spans="2:8" ht="14.25">
      <c r="B18" s="26"/>
      <c r="C18" s="27" t="s">
        <v>14</v>
      </c>
      <c r="D18" s="28"/>
      <c r="E18" s="29" t="s">
        <v>15</v>
      </c>
      <c r="F18" s="76">
        <f>F16</f>
        <v>21599.47</v>
      </c>
      <c r="G18" s="95">
        <f>G16</f>
        <v>21599.47</v>
      </c>
      <c r="H18" s="30" t="s">
        <v>10</v>
      </c>
    </row>
    <row r="19" spans="2:10" ht="14.25">
      <c r="B19" s="64" t="s">
        <v>16</v>
      </c>
      <c r="C19" s="65"/>
      <c r="D19" s="65"/>
      <c r="E19" s="63" t="s">
        <v>17</v>
      </c>
      <c r="F19" s="78">
        <f>F18</f>
        <v>21599.47</v>
      </c>
      <c r="G19" s="96">
        <f>G18</f>
        <v>21599.47</v>
      </c>
      <c r="H19" s="66" t="s">
        <v>10</v>
      </c>
      <c r="J19" s="4"/>
    </row>
    <row r="20" spans="2:10" ht="25.5">
      <c r="B20" s="31">
        <v>801</v>
      </c>
      <c r="C20" s="31"/>
      <c r="D20" s="23">
        <v>2540</v>
      </c>
      <c r="E20" s="9" t="s">
        <v>18</v>
      </c>
      <c r="F20" s="83">
        <f>F21+F22</f>
        <v>1043618.44</v>
      </c>
      <c r="G20" s="83">
        <f>G21+G22</f>
        <v>1041473</v>
      </c>
      <c r="H20" s="24">
        <f>G20/F20</f>
        <v>0.9979442295021158</v>
      </c>
      <c r="J20" s="4"/>
    </row>
    <row r="21" spans="2:12" ht="25.5">
      <c r="B21" s="32"/>
      <c r="C21" s="32"/>
      <c r="D21" s="33"/>
      <c r="E21" s="10" t="s">
        <v>42</v>
      </c>
      <c r="F21" s="84">
        <v>331615.45</v>
      </c>
      <c r="G21" s="84">
        <v>330570.61</v>
      </c>
      <c r="H21" s="34">
        <f>G21/F21</f>
        <v>0.9968492420965307</v>
      </c>
      <c r="J21" s="4"/>
      <c r="L21" s="92" t="s">
        <v>41</v>
      </c>
    </row>
    <row r="22" spans="2:10" ht="14.25">
      <c r="B22" s="32"/>
      <c r="C22" s="32"/>
      <c r="D22" s="33"/>
      <c r="E22" s="10" t="s">
        <v>43</v>
      </c>
      <c r="F22" s="84">
        <v>712002.99</v>
      </c>
      <c r="G22" s="84">
        <v>710902.39</v>
      </c>
      <c r="H22" s="35">
        <f>G22/F22</f>
        <v>0.9984542199745537</v>
      </c>
      <c r="J22" s="4"/>
    </row>
    <row r="23" spans="2:10" ht="14.25">
      <c r="B23" s="36"/>
      <c r="C23" s="37" t="s">
        <v>19</v>
      </c>
      <c r="D23" s="38"/>
      <c r="E23" s="39" t="s">
        <v>20</v>
      </c>
      <c r="F23" s="76">
        <f>F20</f>
        <v>1043618.44</v>
      </c>
      <c r="G23" s="85">
        <f>G20</f>
        <v>1041473</v>
      </c>
      <c r="H23" s="39" t="s">
        <v>10</v>
      </c>
      <c r="J23" s="4"/>
    </row>
    <row r="24" spans="2:10" ht="51">
      <c r="B24" s="31">
        <v>801</v>
      </c>
      <c r="C24" s="23">
        <v>80104</v>
      </c>
      <c r="D24" s="40">
        <v>2310</v>
      </c>
      <c r="E24" s="11" t="s">
        <v>21</v>
      </c>
      <c r="F24" s="86">
        <v>36600</v>
      </c>
      <c r="G24" s="80">
        <v>36571.39</v>
      </c>
      <c r="H24" s="41">
        <f>G24/F24</f>
        <v>0.999218306010929</v>
      </c>
      <c r="J24" s="4"/>
    </row>
    <row r="25" spans="2:8" ht="14.25">
      <c r="B25" s="42"/>
      <c r="C25" s="27" t="s">
        <v>22</v>
      </c>
      <c r="D25" s="43"/>
      <c r="E25" s="27" t="s">
        <v>23</v>
      </c>
      <c r="F25" s="87">
        <f>F24</f>
        <v>36600</v>
      </c>
      <c r="G25" s="94">
        <f>G24</f>
        <v>36571.39</v>
      </c>
      <c r="H25" s="43" t="s">
        <v>10</v>
      </c>
    </row>
    <row r="26" spans="2:8" ht="14.25">
      <c r="B26" s="67" t="s">
        <v>24</v>
      </c>
      <c r="C26" s="68"/>
      <c r="D26" s="68"/>
      <c r="E26" s="69" t="s">
        <v>25</v>
      </c>
      <c r="F26" s="78">
        <f>F25+F23</f>
        <v>1080218.44</v>
      </c>
      <c r="G26" s="93">
        <f>G25+G23</f>
        <v>1078044.39</v>
      </c>
      <c r="H26" s="70" t="s">
        <v>10</v>
      </c>
    </row>
    <row r="27" spans="2:8" ht="25.5">
      <c r="B27" s="31">
        <v>921</v>
      </c>
      <c r="C27" s="31">
        <v>92116</v>
      </c>
      <c r="D27" s="23">
        <v>2480</v>
      </c>
      <c r="E27" s="12" t="s">
        <v>26</v>
      </c>
      <c r="F27" s="80">
        <v>80000</v>
      </c>
      <c r="G27" s="80">
        <v>80000</v>
      </c>
      <c r="H27" s="44">
        <f>G27/F27</f>
        <v>1</v>
      </c>
    </row>
    <row r="28" spans="2:8" ht="14.25">
      <c r="B28" s="25"/>
      <c r="C28" s="25"/>
      <c r="D28" s="18"/>
      <c r="E28" s="18" t="s">
        <v>27</v>
      </c>
      <c r="F28" s="91">
        <v>80000</v>
      </c>
      <c r="G28" s="91">
        <v>80000</v>
      </c>
      <c r="H28" s="44">
        <f>G28/F28</f>
        <v>1</v>
      </c>
    </row>
    <row r="29" spans="2:8" ht="14.25">
      <c r="B29" s="42"/>
      <c r="C29" s="20" t="s">
        <v>28</v>
      </c>
      <c r="D29" s="20"/>
      <c r="E29" s="45" t="s">
        <v>29</v>
      </c>
      <c r="F29" s="89">
        <f>F27</f>
        <v>80000</v>
      </c>
      <c r="G29" s="88">
        <f>G27</f>
        <v>80000</v>
      </c>
      <c r="H29" s="46" t="s">
        <v>10</v>
      </c>
    </row>
    <row r="30" spans="2:8" ht="25.5">
      <c r="B30" s="71" t="s">
        <v>30</v>
      </c>
      <c r="C30" s="65"/>
      <c r="D30" s="65"/>
      <c r="E30" s="69" t="s">
        <v>31</v>
      </c>
      <c r="F30" s="78">
        <f>F29</f>
        <v>80000</v>
      </c>
      <c r="G30" s="78">
        <f>G29</f>
        <v>80000</v>
      </c>
      <c r="H30" s="70" t="s">
        <v>10</v>
      </c>
    </row>
    <row r="31" spans="2:8" ht="14.25">
      <c r="B31" s="47"/>
      <c r="C31" s="48"/>
      <c r="D31" s="49" t="s">
        <v>32</v>
      </c>
      <c r="E31" s="50"/>
      <c r="F31" s="90">
        <f>F11+F15+F19+F26+F30</f>
        <v>1289759.8699999999</v>
      </c>
      <c r="G31" s="90">
        <f>G11+G19+G26+G30</f>
        <v>1190347.7899999998</v>
      </c>
      <c r="H31" s="51" t="s">
        <v>10</v>
      </c>
    </row>
    <row r="35" ht="14.25">
      <c r="G35" s="52"/>
    </row>
    <row r="36" ht="14.25">
      <c r="G36" s="52"/>
    </row>
    <row r="37" ht="14.25">
      <c r="G37" s="52"/>
    </row>
  </sheetData>
  <sheetProtection selectLockedCells="1" selectUnlockedCells="1"/>
  <mergeCells count="2">
    <mergeCell ref="G3:H3"/>
    <mergeCell ref="B5:H5"/>
  </mergeCells>
  <printOptions/>
  <pageMargins left="0.6298611111111111" right="0.35" top="0.4201388888888889" bottom="0.440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2016-03-29T13:42:58Z</cp:lastPrinted>
  <dcterms:created xsi:type="dcterms:W3CDTF">2016-05-11T07:54:15Z</dcterms:created>
  <dcterms:modified xsi:type="dcterms:W3CDTF">2016-05-11T07:54:18Z</dcterms:modified>
  <cp:category/>
  <cp:version/>
  <cp:contentType/>
  <cp:contentStatus/>
</cp:coreProperties>
</file>