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2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<sst xmlns="http://schemas.openxmlformats.org/spreadsheetml/2006/main" count="263" uniqueCount="144">
  <si>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</si>
  <si>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</si>
  <si>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</si>
  <si>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</si>
  <si>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</t>
  </si>
  <si>
    <t>Wydatki</t>
  </si>
  <si>
    <t>w tym:</t>
  </si>
  <si>
    <t>Planowane wydatki / w zł/</t>
  </si>
  <si>
    <t>paragraf)</t>
  </si>
  <si>
    <t>w okresie realizacji Projektu (całkowita wartość Projektu)</t>
  </si>
  <si>
    <t>Środki</t>
  </si>
  <si>
    <t>2010 r.</t>
  </si>
  <si>
    <t>(6+7)</t>
  </si>
  <si>
    <t>z budżetu krajowego</t>
  </si>
  <si>
    <t>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</si>
  <si>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</si>
  <si>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</si>
  <si>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</si>
  <si>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</si>
  <si>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</si>
  <si>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</si>
  <si>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</si>
  <si>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</t>
  </si>
  <si>
    <t>obligacje</t>
  </si>
  <si>
    <t>pozostałe**</t>
  </si>
  <si>
    <t>pożyczki na prefinansowane z budżetu państwa</t>
  </si>
  <si>
    <t>pozostałe</t>
  </si>
  <si>
    <t>i kredyty</t>
  </si>
  <si>
    <t>Wydatki majątkowe razem:</t>
  </si>
  <si>
    <t>x</t>
  </si>
  <si>
    <t>1.1</t>
  </si>
  <si>
    <t>Program:</t>
  </si>
  <si>
    <t>Program Rozwoju Obszarów Wiejskich na lata 2007-2013; Działanie "Odnowa i rozwój wsi" Zadanie "Budowa boiska sportowego w miejscowości Bobrek".</t>
  </si>
  <si>
    <t>Priorytet:</t>
  </si>
  <si>
    <t>Działanie:</t>
  </si>
  <si>
    <t>Nazwa projektu:</t>
  </si>
  <si>
    <t>Razem wydatki:</t>
  </si>
  <si>
    <t>z tego: 2010 r.</t>
  </si>
  <si>
    <t>92601§6057</t>
  </si>
  <si>
    <t>92601§6059</t>
  </si>
  <si>
    <t>2011 r.</t>
  </si>
  <si>
    <t>2012r.</t>
  </si>
  <si>
    <t>2013 r</t>
  </si>
  <si>
    <t>Wydatki bieżące razem</t>
  </si>
  <si>
    <t>Program Operacyjny Kapitał Ludzki; Priorytet VII Promocja Integracji Społecznej; Poddziałanie 7.1.1 Rozwój i upowszechnianie aktywnej integracji</t>
  </si>
  <si>
    <t xml:space="preserve">z tego: 2010 r. </t>
  </si>
  <si>
    <t>85395§3119</t>
  </si>
  <si>
    <t>85395§4019</t>
  </si>
  <si>
    <t>85395§4119</t>
  </si>
  <si>
    <t>85395§4129</t>
  </si>
  <si>
    <t>85395§4219</t>
  </si>
  <si>
    <t>85395§4309</t>
  </si>
  <si>
    <t>85395§4749</t>
  </si>
  <si>
    <t>85395§4759</t>
  </si>
  <si>
    <t>85395§4017</t>
  </si>
  <si>
    <t>85395§4117</t>
  </si>
  <si>
    <t>85395§4127</t>
  </si>
  <si>
    <t>85395§4217</t>
  </si>
  <si>
    <t>85395§4307</t>
  </si>
  <si>
    <t>85395§4747</t>
  </si>
  <si>
    <t>85395§4757</t>
  </si>
  <si>
    <t>Ogółem (1+2)</t>
  </si>
  <si>
    <t>Dział</t>
  </si>
  <si>
    <t>Rozdział</t>
  </si>
  <si>
    <t>§</t>
  </si>
  <si>
    <t>Nazwa zadania inwestycyjnego</t>
  </si>
  <si>
    <t>Łączne koszty finansowe</t>
  </si>
  <si>
    <t>Nakłady poniesione dotychczas</t>
  </si>
  <si>
    <t>Planowane wydatki  / w zł/</t>
  </si>
  <si>
    <t>Jednostka organizacyjna realizująca program lub koordynująca wykonanie programu</t>
  </si>
  <si>
    <t>2010 r</t>
  </si>
  <si>
    <t>2011 r</t>
  </si>
  <si>
    <t>2012 r</t>
  </si>
  <si>
    <t>Okres realizacji w latach</t>
  </si>
  <si>
    <t>źródła finansowania</t>
  </si>
  <si>
    <t>Razem rok  budżetowy 2010 (9+10+11+12)</t>
  </si>
  <si>
    <t>Dochody własne</t>
  </si>
  <si>
    <t>kredyty i pożyczki</t>
  </si>
  <si>
    <t>Środki pochodzące z innych źródeł*</t>
  </si>
  <si>
    <t>Środki wymienione w art.5 ust.1 pkt2 i 3 u.f.p</t>
  </si>
  <si>
    <t>010</t>
  </si>
  <si>
    <t>01010</t>
  </si>
  <si>
    <t>Budowa sieci wodociągowej Sielce-Kolonia, Sielce-Matyldzin,Lipskie Budy, Dobieszyn</t>
  </si>
  <si>
    <t>2008 -2010</t>
  </si>
  <si>
    <t>Urząd Gminy Stromiec</t>
  </si>
  <si>
    <t>Modernizacja stacji uzdatniania wody w Dobieszynie</t>
  </si>
  <si>
    <t>2009 -2010</t>
  </si>
  <si>
    <t>Budowa sieci wodociągowej Boże-Boska Wola</t>
  </si>
  <si>
    <t>2007 -2014</t>
  </si>
  <si>
    <t>Budowa sieci wodociągowej Boże - Ducka Wola</t>
  </si>
  <si>
    <t>2009 -2013</t>
  </si>
  <si>
    <t>Budowa sieci wodociągowej Krzemień- Biała Góra</t>
  </si>
  <si>
    <t>2009 -2014</t>
  </si>
  <si>
    <t>Budowa stacji uzdatniania wody w miejscowości Boże</t>
  </si>
  <si>
    <t>Budowa sieci wodociągowej przy ul.Cichej w Stromcu</t>
  </si>
  <si>
    <t>600</t>
  </si>
  <si>
    <t>60016</t>
  </si>
  <si>
    <t>Przebudowa drogi w miejscowości Biała Góra</t>
  </si>
  <si>
    <t>Przebudowa drogi w miejscowości Boże</t>
  </si>
  <si>
    <t>Przebudowa drogi w miejscowości Chmal</t>
  </si>
  <si>
    <t>Przebudowa drogi w miejscowości Dobieszyn ul.Polna</t>
  </si>
  <si>
    <t>Przebudowa drogi w miejscowości Ducka Wola</t>
  </si>
  <si>
    <t>Przebudowa drogi w miejscowości Grabowy Las</t>
  </si>
  <si>
    <t>Przebudowa drogi w miejscowości Kolonia Sielce</t>
  </si>
  <si>
    <t>Przebudowa drogi w miejscowości Krzemień</t>
  </si>
  <si>
    <t>Przebudowa drogi w miejscowości Ksawerów Nowy</t>
  </si>
  <si>
    <t>Przebudowa drogi w miejscowości Lipskie Budy</t>
  </si>
  <si>
    <t>Przebudowa drogi w miejscowości Małe Boże</t>
  </si>
  <si>
    <t>Przebudowa drogi w miejscowości Matyldzin</t>
  </si>
  <si>
    <t>Przebudowa drogi w miejscowości Mokry Las</t>
  </si>
  <si>
    <t>Przebudowa drogi w miejscowości Muszany</t>
  </si>
  <si>
    <t>Przebudowa drogi w miejscowości Nijaków</t>
  </si>
  <si>
    <t>Przebudowa drogi w miejscowości Nowa Wieś</t>
  </si>
  <si>
    <t>Przebudowa drogi w miejscowości Olszowa Dąbrowa</t>
  </si>
  <si>
    <t>Przebudowa drogi w miejscowości Pietrusin</t>
  </si>
  <si>
    <t>Przebudowa drogi w miejscowości Stromiec ul.Zabagnie</t>
  </si>
  <si>
    <t>Przebudowa drogi w miejscowości Stromiec ul.Folwarczna</t>
  </si>
  <si>
    <t>Przebudowa drogi w miejscowości Sułków</t>
  </si>
  <si>
    <t>801</t>
  </si>
  <si>
    <t>80101</t>
  </si>
  <si>
    <t>Modernizacja instalacji centralnego ogrzewania w budynkach placówek oświatowych</t>
  </si>
  <si>
    <t>851</t>
  </si>
  <si>
    <t>85195</t>
  </si>
  <si>
    <t>Zakup i montaż platformy przyschodowej dla ZOZ w Stromcu</t>
  </si>
  <si>
    <t>900</t>
  </si>
  <si>
    <t>90001</t>
  </si>
  <si>
    <t>Budowa oczyszczalni ścieków w Stromcu</t>
  </si>
  <si>
    <t>Budowa sieci kanalizacji ścieków w Stromcu</t>
  </si>
  <si>
    <t>Budowa sieci kanalizacji ścieków w Stromiec- Ksawerów Nowy Podlesie</t>
  </si>
  <si>
    <t>Budowa sieci kanalizacji ścieków  Stromiec-Stromiecka Wola</t>
  </si>
  <si>
    <t>2009 -2012</t>
  </si>
  <si>
    <t>Budowa sieci kanalizacji ścieków  Bobrek-Bobrek Kolonia</t>
  </si>
  <si>
    <t>Budowa sieci kanalizacji ścieków  przez wieś Piróg</t>
  </si>
  <si>
    <t>90015</t>
  </si>
  <si>
    <t>Modernizacja oświetlenia ulicznego</t>
  </si>
  <si>
    <t>2010 -2013</t>
  </si>
  <si>
    <t>926</t>
  </si>
  <si>
    <t>92601</t>
  </si>
  <si>
    <t>Budowa boiska sportowego w miejscowości Bobrek</t>
  </si>
  <si>
    <t>Ogółem</t>
  </si>
  <si>
    <t>* Wybrać odpowiednie oznaczenie źródła finansowania</t>
  </si>
  <si>
    <t>A. Dotacje i środki z budżetu państwa (np..od wojewody,MEN,UKFiS,...)</t>
  </si>
  <si>
    <t>B. Środki i dotacje otrzymane od innych jst oraz innych jednostek zaliczanych do sektora finansów publicznych</t>
  </si>
  <si>
    <t>c. Inne źródła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</si>
</sst>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b/>
      <i/>
      <sz val="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11"/>
      <name val="Arial CE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19" fillId="0" borderId="0" xfId="0" applyFont="1" applyAlignment="1">
      <alignment horizontal="left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Alignment="1">
      <alignment/>
    </xf>
    <xf numFmtId="164" fontId="22" fillId="20" borderId="10" xfId="0" applyFont="1" applyFill="1" applyBorder="1" applyAlignment="1">
      <alignment horizontal="center"/>
    </xf>
    <xf numFmtId="164" fontId="22" fillId="20" borderId="10" xfId="0" applyFont="1" applyFill="1" applyBorder="1" applyAlignment="1">
      <alignment horizontal="center" wrapText="1"/>
    </xf>
    <xf numFmtId="164" fontId="22" fillId="20" borderId="11" xfId="0" applyFont="1" applyFill="1" applyBorder="1" applyAlignment="1">
      <alignment horizontal="center" wrapText="1"/>
    </xf>
    <xf numFmtId="164" fontId="22" fillId="20" borderId="12" xfId="0" applyFont="1" applyFill="1" applyBorder="1" applyAlignment="1">
      <alignment horizontal="center" wrapText="1"/>
    </xf>
    <xf numFmtId="164" fontId="20" fillId="20" borderId="12" xfId="0" applyFont="1" applyFill="1" applyBorder="1" applyAlignment="1">
      <alignment wrapText="1"/>
    </xf>
    <xf numFmtId="164" fontId="20" fillId="20" borderId="13" xfId="0" applyFont="1" applyFill="1" applyBorder="1" applyAlignment="1">
      <alignment wrapText="1"/>
    </xf>
    <xf numFmtId="164" fontId="22" fillId="20" borderId="13" xfId="0" applyFont="1" applyFill="1" applyBorder="1" applyAlignment="1">
      <alignment horizontal="center" wrapText="1"/>
    </xf>
    <xf numFmtId="164" fontId="21" fillId="0" borderId="14" xfId="0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2" fillId="0" borderId="13" xfId="0" applyFont="1" applyBorder="1" applyAlignment="1">
      <alignment/>
    </xf>
    <xf numFmtId="164" fontId="22" fillId="0" borderId="10" xfId="0" applyFont="1" applyBorder="1" applyAlignment="1">
      <alignment horizontal="center"/>
    </xf>
    <xf numFmtId="165" fontId="22" fillId="0" borderId="13" xfId="0" applyNumberFormat="1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1" fillId="0" borderId="13" xfId="0" applyFont="1" applyBorder="1" applyAlignment="1">
      <alignment/>
    </xf>
    <xf numFmtId="164" fontId="21" fillId="0" borderId="10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/>
    </xf>
    <xf numFmtId="165" fontId="21" fillId="0" borderId="10" xfId="0" applyNumberFormat="1" applyFont="1" applyBorder="1" applyAlignment="1">
      <alignment horizontal="right"/>
    </xf>
    <xf numFmtId="165" fontId="21" fillId="0" borderId="14" xfId="0" applyNumberFormat="1" applyFont="1" applyBorder="1" applyAlignment="1">
      <alignment horizontal="right"/>
    </xf>
    <xf numFmtId="166" fontId="21" fillId="0" borderId="13" xfId="0" applyNumberFormat="1" applyFont="1" applyBorder="1" applyAlignment="1">
      <alignment/>
    </xf>
    <xf numFmtId="165" fontId="22" fillId="0" borderId="10" xfId="0" applyNumberFormat="1" applyFont="1" applyBorder="1" applyAlignment="1">
      <alignment horizontal="center"/>
    </xf>
    <xf numFmtId="166" fontId="22" fillId="0" borderId="13" xfId="0" applyNumberFormat="1" applyFont="1" applyBorder="1" applyAlignment="1">
      <alignment/>
    </xf>
    <xf numFmtId="166" fontId="22" fillId="0" borderId="13" xfId="0" applyNumberFormat="1" applyFont="1" applyBorder="1" applyAlignment="1">
      <alignment horizontal="center"/>
    </xf>
    <xf numFmtId="166" fontId="24" fillId="0" borderId="0" xfId="0" applyNumberFormat="1" applyFont="1" applyAlignment="1">
      <alignment/>
    </xf>
    <xf numFmtId="166" fontId="22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19" fillId="0" borderId="0" xfId="0" applyFont="1" applyAlignment="1">
      <alignment horizontal="center"/>
    </xf>
    <xf numFmtId="164" fontId="0" fillId="0" borderId="0" xfId="0" applyAlignment="1">
      <alignment vertic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left"/>
    </xf>
    <xf numFmtId="164" fontId="27" fillId="0" borderId="0" xfId="0" applyFont="1" applyAlignment="1">
      <alignment horizontal="left"/>
    </xf>
    <xf numFmtId="164" fontId="27" fillId="0" borderId="0" xfId="0" applyFont="1" applyAlignment="1">
      <alignment/>
    </xf>
    <xf numFmtId="164" fontId="28" fillId="0" borderId="0" xfId="0" applyFont="1" applyBorder="1" applyAlignment="1">
      <alignment horizontal="center" wrapText="1"/>
    </xf>
    <xf numFmtId="164" fontId="27" fillId="0" borderId="0" xfId="0" applyFont="1" applyAlignment="1">
      <alignment wrapText="1"/>
    </xf>
    <xf numFmtId="164" fontId="23" fillId="0" borderId="0" xfId="0" applyFont="1" applyBorder="1" applyAlignment="1">
      <alignment horizontal="center" wrapText="1"/>
    </xf>
    <xf numFmtId="164" fontId="23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right"/>
    </xf>
    <xf numFmtId="164" fontId="28" fillId="20" borderId="15" xfId="0" applyFont="1" applyFill="1" applyBorder="1" applyAlignment="1">
      <alignment horizontal="center"/>
    </xf>
    <xf numFmtId="164" fontId="28" fillId="20" borderId="16" xfId="0" applyFont="1" applyFill="1" applyBorder="1" applyAlignment="1">
      <alignment horizontal="center" vertical="center" wrapText="1"/>
    </xf>
    <xf numFmtId="164" fontId="28" fillId="20" borderId="16" xfId="0" applyFont="1" applyFill="1" applyBorder="1" applyAlignment="1">
      <alignment horizontal="center" wrapText="1"/>
    </xf>
    <xf numFmtId="164" fontId="24" fillId="20" borderId="17" xfId="0" applyFont="1" applyFill="1" applyBorder="1" applyAlignment="1">
      <alignment horizontal="center" vertical="center" wrapText="1"/>
    </xf>
    <xf numFmtId="164" fontId="28" fillId="20" borderId="15" xfId="0" applyFont="1" applyFill="1" applyBorder="1" applyAlignment="1">
      <alignment horizontal="center" wrapText="1"/>
    </xf>
    <xf numFmtId="164" fontId="28" fillId="20" borderId="18" xfId="0" applyFont="1" applyFill="1" applyBorder="1" applyAlignment="1">
      <alignment horizontal="center" wrapText="1"/>
    </xf>
    <xf numFmtId="164" fontId="28" fillId="20" borderId="19" xfId="0" applyFont="1" applyFill="1" applyBorder="1" applyAlignment="1">
      <alignment horizontal="center" wrapText="1"/>
    </xf>
    <xf numFmtId="164" fontId="29" fillId="20" borderId="18" xfId="0" applyFont="1" applyFill="1" applyBorder="1" applyAlignment="1">
      <alignment horizontal="center" wrapText="1"/>
    </xf>
    <xf numFmtId="164" fontId="24" fillId="20" borderId="0" xfId="0" applyFont="1" applyFill="1" applyBorder="1" applyAlignment="1">
      <alignment horizontal="center"/>
    </xf>
    <xf numFmtId="164" fontId="27" fillId="20" borderId="20" xfId="0" applyFont="1" applyFill="1" applyBorder="1" applyAlignment="1">
      <alignment horizontal="center" wrapText="1"/>
    </xf>
    <xf numFmtId="164" fontId="30" fillId="20" borderId="15" xfId="0" applyFont="1" applyFill="1" applyBorder="1" applyAlignment="1">
      <alignment horizontal="center" vertical="center" wrapText="1"/>
    </xf>
    <xf numFmtId="164" fontId="23" fillId="0" borderId="19" xfId="0" applyFont="1" applyBorder="1" applyAlignment="1">
      <alignment horizontal="center"/>
    </xf>
    <xf numFmtId="164" fontId="28" fillId="24" borderId="15" xfId="0" applyFont="1" applyFill="1" applyBorder="1" applyAlignment="1">
      <alignment horizontal="center" wrapText="1"/>
    </xf>
    <xf numFmtId="164" fontId="23" fillId="0" borderId="15" xfId="0" applyFont="1" applyBorder="1" applyAlignment="1">
      <alignment horizontal="center"/>
    </xf>
    <xf numFmtId="167" fontId="23" fillId="0" borderId="15" xfId="0" applyNumberFormat="1" applyFont="1" applyBorder="1" applyAlignment="1">
      <alignment horizontal="center"/>
    </xf>
    <xf numFmtId="164" fontId="23" fillId="0" borderId="15" xfId="0" applyFont="1" applyBorder="1" applyAlignment="1">
      <alignment wrapText="1"/>
    </xf>
    <xf numFmtId="164" fontId="23" fillId="0" borderId="15" xfId="0" applyFont="1" applyBorder="1" applyAlignment="1">
      <alignment horizontal="center" wrapText="1"/>
    </xf>
    <xf numFmtId="165" fontId="23" fillId="0" borderId="15" xfId="0" applyNumberFormat="1" applyFont="1" applyBorder="1" applyAlignment="1">
      <alignment/>
    </xf>
    <xf numFmtId="167" fontId="23" fillId="0" borderId="19" xfId="0" applyNumberFormat="1" applyFont="1" applyBorder="1" applyAlignment="1">
      <alignment horizontal="center"/>
    </xf>
    <xf numFmtId="164" fontId="23" fillId="0" borderId="19" xfId="0" applyFont="1" applyBorder="1" applyAlignment="1">
      <alignment wrapText="1"/>
    </xf>
    <xf numFmtId="164" fontId="23" fillId="0" borderId="19" xfId="0" applyFont="1" applyBorder="1" applyAlignment="1">
      <alignment horizontal="center" wrapText="1"/>
    </xf>
    <xf numFmtId="165" fontId="23" fillId="0" borderId="19" xfId="0" applyNumberFormat="1" applyFont="1" applyBorder="1" applyAlignment="1">
      <alignment/>
    </xf>
    <xf numFmtId="164" fontId="23" fillId="0" borderId="19" xfId="0" applyFont="1" applyBorder="1" applyAlignment="1">
      <alignment horizontal="center" vertical="center"/>
    </xf>
    <xf numFmtId="167" fontId="23" fillId="0" borderId="19" xfId="0" applyNumberFormat="1" applyFont="1" applyBorder="1" applyAlignment="1">
      <alignment horizontal="center" vertical="center"/>
    </xf>
    <xf numFmtId="164" fontId="23" fillId="0" borderId="19" xfId="0" applyFont="1" applyBorder="1" applyAlignment="1">
      <alignment horizontal="left" vertical="center" wrapText="1"/>
    </xf>
    <xf numFmtId="164" fontId="23" fillId="0" borderId="19" xfId="0" applyFont="1" applyBorder="1" applyAlignment="1">
      <alignment horizontal="center" vertical="center" wrapText="1"/>
    </xf>
    <xf numFmtId="165" fontId="23" fillId="0" borderId="19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right" vertical="center"/>
    </xf>
    <xf numFmtId="164" fontId="28" fillId="0" borderId="21" xfId="0" applyFont="1" applyBorder="1" applyAlignment="1">
      <alignment/>
    </xf>
    <xf numFmtId="165" fontId="28" fillId="0" borderId="17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4" fontId="28" fillId="0" borderId="21" xfId="0" applyFont="1" applyBorder="1" applyAlignment="1">
      <alignment horizontal="center"/>
    </xf>
    <xf numFmtId="164" fontId="27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D15">
      <selection activeCell="C8" sqref="C8"/>
    </sheetView>
  </sheetViews>
  <sheetFormatPr defaultColWidth="9.00390625" defaultRowHeight="12.75"/>
  <cols>
    <col min="1" max="1" width="5.25390625" style="0" customWidth="1"/>
    <col min="2" max="2" width="27.625" style="0" customWidth="1"/>
    <col min="3" max="3" width="16.00390625" style="0" customWidth="1"/>
    <col min="4" max="4" width="14.375" style="0" customWidth="1"/>
    <col min="5" max="5" width="28.875" style="0" customWidth="1"/>
    <col min="6" max="6" width="19.625" style="0" customWidth="1"/>
    <col min="7" max="7" width="12.75390625" style="0" customWidth="1"/>
    <col min="8" max="8" width="11.375" style="0" customWidth="1"/>
    <col min="9" max="9" width="11.50390625" style="0" customWidth="1"/>
    <col min="12" max="12" width="11.50390625" style="0" customWidth="1"/>
    <col min="13" max="13" width="12.75390625" style="0" customWidth="1"/>
    <col min="15" max="15" width="12.375" style="0" customWidth="1"/>
    <col min="17" max="17" width="10.125" style="0" customWidth="1"/>
  </cols>
  <sheetData>
    <row r="1" spans="1:17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3"/>
      <c r="B7" s="3"/>
      <c r="C7" s="3"/>
      <c r="D7" s="3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9.25" customHeight="1">
      <c r="A8" s="6" t="s">
        <v>1</v>
      </c>
      <c r="B8" s="6" t="s">
        <v>2</v>
      </c>
      <c r="C8" s="7" t="s">
        <v>3</v>
      </c>
      <c r="D8" s="8" t="s">
        <v>4</v>
      </c>
      <c r="E8" s="8" t="s">
        <v>5</v>
      </c>
      <c r="F8" s="6" t="s">
        <v>6</v>
      </c>
      <c r="G8" s="6"/>
      <c r="H8" s="6" t="s">
        <v>7</v>
      </c>
      <c r="I8" s="6"/>
      <c r="J8" s="6"/>
      <c r="K8" s="6"/>
      <c r="L8" s="6"/>
      <c r="M8" s="6"/>
      <c r="N8" s="6"/>
      <c r="O8" s="6"/>
      <c r="P8" s="6"/>
      <c r="Q8" s="6"/>
    </row>
    <row r="9" spans="1:17" ht="29.25">
      <c r="A9" s="6"/>
      <c r="B9" s="6"/>
      <c r="C9" s="7"/>
      <c r="D9" s="9" t="s">
        <v>8</v>
      </c>
      <c r="E9" s="9" t="s">
        <v>9</v>
      </c>
      <c r="F9" s="9" t="s">
        <v>10</v>
      </c>
      <c r="G9" s="9" t="s">
        <v>10</v>
      </c>
      <c r="H9" s="6" t="s">
        <v>11</v>
      </c>
      <c r="I9" s="6"/>
      <c r="J9" s="6"/>
      <c r="K9" s="6"/>
      <c r="L9" s="6"/>
      <c r="M9" s="6"/>
      <c r="N9" s="6"/>
      <c r="O9" s="6"/>
      <c r="P9" s="6"/>
      <c r="Q9" s="6"/>
    </row>
    <row r="10" spans="1:17" ht="29.25" customHeight="1">
      <c r="A10" s="6"/>
      <c r="B10" s="6"/>
      <c r="C10" s="7"/>
      <c r="D10" s="10"/>
      <c r="E10" s="9" t="s">
        <v>12</v>
      </c>
      <c r="F10" s="9" t="s">
        <v>13</v>
      </c>
      <c r="G10" s="9" t="s">
        <v>14</v>
      </c>
      <c r="H10" s="7" t="s">
        <v>15</v>
      </c>
      <c r="I10" s="6" t="s">
        <v>16</v>
      </c>
      <c r="J10" s="6"/>
      <c r="K10" s="6"/>
      <c r="L10" s="6"/>
      <c r="M10" s="6"/>
      <c r="N10" s="6"/>
      <c r="O10" s="6"/>
      <c r="P10" s="6"/>
      <c r="Q10" s="6"/>
    </row>
    <row r="11" spans="1:17" ht="15">
      <c r="A11" s="6"/>
      <c r="B11" s="6"/>
      <c r="C11" s="7"/>
      <c r="D11" s="10"/>
      <c r="E11" s="10"/>
      <c r="F11" s="10"/>
      <c r="G11" s="10"/>
      <c r="H11" s="7"/>
      <c r="I11" s="6" t="s">
        <v>17</v>
      </c>
      <c r="J11" s="6"/>
      <c r="K11" s="6"/>
      <c r="L11" s="6"/>
      <c r="M11" s="6" t="s">
        <v>18</v>
      </c>
      <c r="N11" s="6"/>
      <c r="O11" s="6"/>
      <c r="P11" s="6"/>
      <c r="Q11" s="6"/>
    </row>
    <row r="12" spans="1:17" ht="16.5" customHeight="1">
      <c r="A12" s="6"/>
      <c r="B12" s="6"/>
      <c r="C12" s="7"/>
      <c r="D12" s="10"/>
      <c r="E12" s="10"/>
      <c r="F12" s="10"/>
      <c r="G12" s="10"/>
      <c r="H12" s="7"/>
      <c r="I12" s="7" t="s">
        <v>19</v>
      </c>
      <c r="J12" s="6" t="s">
        <v>20</v>
      </c>
      <c r="K12" s="6"/>
      <c r="L12" s="6"/>
      <c r="M12" s="7" t="s">
        <v>21</v>
      </c>
      <c r="N12" s="7" t="s">
        <v>20</v>
      </c>
      <c r="O12" s="7"/>
      <c r="P12" s="7"/>
      <c r="Q12" s="7"/>
    </row>
    <row r="13" spans="1:17" ht="29.25" customHeight="1">
      <c r="A13" s="6"/>
      <c r="B13" s="6"/>
      <c r="C13" s="7"/>
      <c r="D13" s="10"/>
      <c r="E13" s="10"/>
      <c r="F13" s="10"/>
      <c r="G13" s="10"/>
      <c r="H13" s="7"/>
      <c r="I13" s="7"/>
      <c r="J13" s="9" t="s">
        <v>22</v>
      </c>
      <c r="K13" s="7" t="s">
        <v>23</v>
      </c>
      <c r="L13" s="7" t="s">
        <v>24</v>
      </c>
      <c r="M13" s="7"/>
      <c r="N13" s="7" t="s">
        <v>25</v>
      </c>
      <c r="O13" s="9" t="s">
        <v>22</v>
      </c>
      <c r="P13" s="7" t="s">
        <v>23</v>
      </c>
      <c r="Q13" s="7" t="s">
        <v>26</v>
      </c>
    </row>
    <row r="14" spans="1:17" ht="29.25">
      <c r="A14" s="6"/>
      <c r="B14" s="6"/>
      <c r="C14" s="7"/>
      <c r="D14" s="11"/>
      <c r="E14" s="11"/>
      <c r="F14" s="11"/>
      <c r="G14" s="11"/>
      <c r="H14" s="7"/>
      <c r="I14" s="7"/>
      <c r="J14" s="12" t="s">
        <v>27</v>
      </c>
      <c r="K14" s="7"/>
      <c r="L14" s="7"/>
      <c r="M14" s="7"/>
      <c r="N14" s="7"/>
      <c r="O14" s="12" t="s">
        <v>27</v>
      </c>
      <c r="P14" s="7"/>
      <c r="Q14" s="7"/>
    </row>
    <row r="15" spans="1:17" ht="15">
      <c r="A15" s="13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</row>
    <row r="16" spans="1:17" ht="24.75" customHeight="1">
      <c r="A16" s="15">
        <v>1</v>
      </c>
      <c r="B16" s="16" t="s">
        <v>28</v>
      </c>
      <c r="C16" s="17" t="s">
        <v>29</v>
      </c>
      <c r="D16" s="17"/>
      <c r="E16" s="18">
        <f>E21</f>
        <v>588000</v>
      </c>
      <c r="F16" s="18">
        <f>F21</f>
        <v>166012</v>
      </c>
      <c r="G16" s="18">
        <f>G21</f>
        <v>421988</v>
      </c>
      <c r="H16" s="18">
        <f>H21</f>
        <v>588000</v>
      </c>
      <c r="I16" s="18">
        <f>I21</f>
        <v>166012</v>
      </c>
      <c r="J16" s="18"/>
      <c r="K16" s="18"/>
      <c r="L16" s="18">
        <f>L21</f>
        <v>166012</v>
      </c>
      <c r="M16" s="18">
        <f>M21</f>
        <v>421988</v>
      </c>
      <c r="N16" s="18"/>
      <c r="O16" s="18">
        <v>421988</v>
      </c>
      <c r="P16" s="18"/>
      <c r="Q16" s="18">
        <f>Q21</f>
        <v>0</v>
      </c>
    </row>
    <row r="17" spans="1:17" ht="15">
      <c r="A17" s="19" t="s">
        <v>30</v>
      </c>
      <c r="B17" s="20" t="s">
        <v>31</v>
      </c>
      <c r="C17" s="21" t="s">
        <v>32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">
      <c r="A18" s="19"/>
      <c r="B18" s="20" t="s">
        <v>33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5">
      <c r="A19" s="19"/>
      <c r="B19" s="20" t="s">
        <v>34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5">
      <c r="A20" s="19"/>
      <c r="B20" s="20" t="s">
        <v>35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5">
      <c r="A21" s="19"/>
      <c r="B21" s="20" t="s">
        <v>36</v>
      </c>
      <c r="C21" s="20"/>
      <c r="D21" s="20"/>
      <c r="E21" s="22">
        <f>E22+E23</f>
        <v>588000</v>
      </c>
      <c r="F21" s="22">
        <f>F22+F23</f>
        <v>166012</v>
      </c>
      <c r="G21" s="22">
        <f>G22</f>
        <v>421988</v>
      </c>
      <c r="H21" s="22">
        <f>I21+M21</f>
        <v>588000</v>
      </c>
      <c r="I21" s="22">
        <f>I22+I23</f>
        <v>166012</v>
      </c>
      <c r="J21" s="22"/>
      <c r="K21" s="22"/>
      <c r="L21" s="22">
        <f>L22+L23</f>
        <v>166012</v>
      </c>
      <c r="M21" s="22">
        <f>M22</f>
        <v>421988</v>
      </c>
      <c r="N21" s="22"/>
      <c r="O21" s="22">
        <f>O22</f>
        <v>421988</v>
      </c>
      <c r="P21" s="22"/>
      <c r="Q21" s="22">
        <f>Q22</f>
        <v>0</v>
      </c>
    </row>
    <row r="22" spans="1:17" ht="36.75" customHeight="1">
      <c r="A22" s="19"/>
      <c r="B22" s="19" t="s">
        <v>37</v>
      </c>
      <c r="C22" s="19"/>
      <c r="D22" s="14" t="s">
        <v>38</v>
      </c>
      <c r="E22" s="23">
        <f>F22+G22</f>
        <v>421988</v>
      </c>
      <c r="F22" s="22">
        <v>0</v>
      </c>
      <c r="G22" s="22">
        <v>421988</v>
      </c>
      <c r="H22" s="22">
        <f>I22+M22</f>
        <v>421988</v>
      </c>
      <c r="I22" s="22">
        <v>0</v>
      </c>
      <c r="J22" s="22"/>
      <c r="K22" s="22"/>
      <c r="L22" s="22">
        <v>0</v>
      </c>
      <c r="M22" s="22">
        <f>N22+O22+P22+Q22</f>
        <v>421988</v>
      </c>
      <c r="N22" s="22"/>
      <c r="O22" s="22">
        <v>421988</v>
      </c>
      <c r="P22" s="22"/>
      <c r="Q22" s="22">
        <v>0</v>
      </c>
    </row>
    <row r="23" spans="1:17" ht="36.75" customHeight="1">
      <c r="A23" s="19"/>
      <c r="B23" s="19"/>
      <c r="C23" s="19"/>
      <c r="D23" s="14" t="s">
        <v>39</v>
      </c>
      <c r="E23" s="24">
        <f>F23+G23</f>
        <v>166012</v>
      </c>
      <c r="F23" s="22">
        <v>166012</v>
      </c>
      <c r="G23" s="22">
        <v>0</v>
      </c>
      <c r="H23" s="22">
        <f>I23+M23</f>
        <v>166012</v>
      </c>
      <c r="I23" s="22">
        <v>166012</v>
      </c>
      <c r="J23" s="22"/>
      <c r="K23" s="22"/>
      <c r="L23" s="22">
        <v>166012</v>
      </c>
      <c r="M23" s="22">
        <v>0</v>
      </c>
      <c r="N23" s="22"/>
      <c r="O23" s="22"/>
      <c r="P23" s="22"/>
      <c r="Q23" s="22">
        <v>0</v>
      </c>
    </row>
    <row r="24" spans="1:17" ht="15">
      <c r="A24" s="19"/>
      <c r="B24" s="20" t="s">
        <v>40</v>
      </c>
      <c r="C24" s="20"/>
      <c r="D24" s="20"/>
      <c r="E24" s="2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5">
      <c r="A25" s="19"/>
      <c r="B25" s="20" t="s">
        <v>41</v>
      </c>
      <c r="C25" s="20"/>
      <c r="D25" s="20"/>
      <c r="E25" s="2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5">
      <c r="A26" s="19"/>
      <c r="B26" s="20" t="s">
        <v>42</v>
      </c>
      <c r="C26" s="20"/>
      <c r="D26" s="20"/>
      <c r="E26" s="20"/>
      <c r="F26" s="25"/>
      <c r="G26" s="25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9" customFormat="1" ht="15">
      <c r="A27" s="26">
        <v>2</v>
      </c>
      <c r="B27" s="27" t="s">
        <v>43</v>
      </c>
      <c r="C27" s="28" t="s">
        <v>29</v>
      </c>
      <c r="D27" s="28"/>
      <c r="E27" s="27">
        <f>E32</f>
        <v>106870.78000000001</v>
      </c>
      <c r="F27" s="27">
        <f>F32</f>
        <v>14133.19</v>
      </c>
      <c r="G27" s="27">
        <f>G32</f>
        <v>92737.59000000001</v>
      </c>
      <c r="H27" s="27">
        <f>H32</f>
        <v>106870.78000000001</v>
      </c>
      <c r="I27" s="27">
        <f>I32</f>
        <v>14133.19</v>
      </c>
      <c r="J27" s="27"/>
      <c r="K27" s="27"/>
      <c r="L27" s="27">
        <f>L32</f>
        <v>14133.19</v>
      </c>
      <c r="M27" s="27">
        <f>M32</f>
        <v>92737.59000000001</v>
      </c>
      <c r="N27" s="27"/>
      <c r="O27" s="27"/>
      <c r="P27" s="27"/>
      <c r="Q27" s="27">
        <f>Q32</f>
        <v>92737.59000000001</v>
      </c>
    </row>
    <row r="28" spans="1:17" ht="15">
      <c r="A28" s="19"/>
      <c r="B28" s="20" t="s">
        <v>31</v>
      </c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9"/>
      <c r="B29" s="20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5">
      <c r="A30" s="19"/>
      <c r="B30" s="20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5">
      <c r="A31" s="19"/>
      <c r="B31" s="20" t="s">
        <v>35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5">
      <c r="A32" s="19"/>
      <c r="B32" s="20" t="s">
        <v>36</v>
      </c>
      <c r="C32" s="20"/>
      <c r="D32" s="20"/>
      <c r="E32" s="25">
        <f>F32+G32</f>
        <v>106870.78000000001</v>
      </c>
      <c r="F32" s="25">
        <f>F33+F34+F35+F36+F37+F38+F39+F40+F41+F42+F43+F44+F45+F46+F47</f>
        <v>14133.19</v>
      </c>
      <c r="G32" s="25">
        <f>G33+G34+G35+G36+G37+G38+G39+G40+G41+G42+G43+G44+G45+G46+G47</f>
        <v>92737.59000000001</v>
      </c>
      <c r="H32" s="25">
        <f>I32+M32</f>
        <v>106870.78000000001</v>
      </c>
      <c r="I32" s="25">
        <f>J32+K32+L32</f>
        <v>14133.19</v>
      </c>
      <c r="J32" s="22"/>
      <c r="K32" s="22"/>
      <c r="L32" s="25">
        <f>L33+L34+L35+L36+L37+L38+L39+L40</f>
        <v>14133.19</v>
      </c>
      <c r="M32" s="25">
        <f>M41+M42+M43+M44+M45+M46+M47</f>
        <v>92737.59000000001</v>
      </c>
      <c r="N32" s="25"/>
      <c r="O32" s="25"/>
      <c r="P32" s="25"/>
      <c r="Q32" s="25">
        <f>Q41+Q42+Q43+Q44+Q45+Q46+Q47</f>
        <v>92737.59000000001</v>
      </c>
    </row>
    <row r="33" spans="1:17" ht="15">
      <c r="A33" s="19"/>
      <c r="B33" s="14" t="s">
        <v>45</v>
      </c>
      <c r="C33" s="20"/>
      <c r="D33" s="14" t="s">
        <v>46</v>
      </c>
      <c r="E33" s="25">
        <f>F33+G33</f>
        <v>9221.43</v>
      </c>
      <c r="F33" s="25">
        <v>9221.43</v>
      </c>
      <c r="G33" s="25"/>
      <c r="H33" s="25">
        <f>I33+M33</f>
        <v>9221.43</v>
      </c>
      <c r="I33" s="25">
        <f>J33+K33+L33</f>
        <v>9221.43</v>
      </c>
      <c r="J33" s="22"/>
      <c r="K33" s="22"/>
      <c r="L33" s="25">
        <v>9221.43</v>
      </c>
      <c r="M33" s="22"/>
      <c r="N33" s="22"/>
      <c r="O33" s="22"/>
      <c r="P33" s="22"/>
      <c r="Q33" s="22"/>
    </row>
    <row r="34" spans="1:17" ht="15">
      <c r="A34" s="19"/>
      <c r="B34" s="20"/>
      <c r="C34" s="20"/>
      <c r="D34" s="14" t="s">
        <v>47</v>
      </c>
      <c r="E34" s="25">
        <f>F34+G34</f>
        <v>1758.01</v>
      </c>
      <c r="F34" s="25">
        <v>1758.01</v>
      </c>
      <c r="G34" s="25"/>
      <c r="H34" s="25">
        <f>I34+M34</f>
        <v>1758.01</v>
      </c>
      <c r="I34" s="25">
        <f>J34+K34+L34</f>
        <v>1758.01</v>
      </c>
      <c r="J34" s="22"/>
      <c r="K34" s="22"/>
      <c r="L34" s="25">
        <v>1758.01</v>
      </c>
      <c r="M34" s="22"/>
      <c r="N34" s="22"/>
      <c r="O34" s="22"/>
      <c r="P34" s="22"/>
      <c r="Q34" s="22"/>
    </row>
    <row r="35" spans="1:17" ht="15">
      <c r="A35" s="19"/>
      <c r="B35" s="20"/>
      <c r="C35" s="20"/>
      <c r="D35" s="14" t="s">
        <v>48</v>
      </c>
      <c r="E35" s="25">
        <f>F35+G35</f>
        <v>267.04</v>
      </c>
      <c r="F35" s="25">
        <v>267.04</v>
      </c>
      <c r="G35" s="25"/>
      <c r="H35" s="25">
        <f>I35+M35</f>
        <v>267.04</v>
      </c>
      <c r="I35" s="25">
        <f>J35+K35+L35</f>
        <v>267.04</v>
      </c>
      <c r="J35" s="22"/>
      <c r="K35" s="22"/>
      <c r="L35" s="25">
        <v>267.04</v>
      </c>
      <c r="M35" s="22"/>
      <c r="N35" s="22"/>
      <c r="O35" s="22"/>
      <c r="P35" s="22"/>
      <c r="Q35" s="22"/>
    </row>
    <row r="36" spans="1:17" ht="15">
      <c r="A36" s="19"/>
      <c r="B36" s="20"/>
      <c r="C36" s="20"/>
      <c r="D36" s="14" t="s">
        <v>49</v>
      </c>
      <c r="E36" s="25">
        <f>F36+G36</f>
        <v>43.07</v>
      </c>
      <c r="F36" s="25">
        <v>43.07</v>
      </c>
      <c r="G36" s="25"/>
      <c r="H36" s="25">
        <f>I36+M36</f>
        <v>43.07</v>
      </c>
      <c r="I36" s="25">
        <f>J36+K36+L36</f>
        <v>43.07</v>
      </c>
      <c r="J36" s="22"/>
      <c r="K36" s="22"/>
      <c r="L36" s="25">
        <v>43.07</v>
      </c>
      <c r="M36" s="22"/>
      <c r="N36" s="22"/>
      <c r="O36" s="22"/>
      <c r="P36" s="22"/>
      <c r="Q36" s="22"/>
    </row>
    <row r="37" spans="1:17" ht="15">
      <c r="A37" s="19"/>
      <c r="B37" s="20"/>
      <c r="C37" s="20"/>
      <c r="D37" s="14" t="s">
        <v>50</v>
      </c>
      <c r="E37" s="25">
        <f>F37+G37</f>
        <v>243.13</v>
      </c>
      <c r="F37" s="25">
        <v>243.13</v>
      </c>
      <c r="G37" s="25"/>
      <c r="H37" s="25">
        <f>I37+M37</f>
        <v>243.13</v>
      </c>
      <c r="I37" s="25">
        <f>J37+K37+L37</f>
        <v>243.13</v>
      </c>
      <c r="J37" s="22"/>
      <c r="K37" s="22"/>
      <c r="L37" s="25">
        <v>243.13</v>
      </c>
      <c r="M37" s="22"/>
      <c r="N37" s="22"/>
      <c r="O37" s="22"/>
      <c r="P37" s="22"/>
      <c r="Q37" s="22"/>
    </row>
    <row r="38" spans="1:17" ht="15">
      <c r="A38" s="19"/>
      <c r="B38" s="20"/>
      <c r="C38" s="20"/>
      <c r="D38" s="14" t="s">
        <v>51</v>
      </c>
      <c r="E38" s="25">
        <f>F38+G38</f>
        <v>2515</v>
      </c>
      <c r="F38" s="25">
        <v>2515</v>
      </c>
      <c r="G38" s="25"/>
      <c r="H38" s="25">
        <f>I38+M38</f>
        <v>2515</v>
      </c>
      <c r="I38" s="25">
        <f>J38+K38+L38</f>
        <v>2515</v>
      </c>
      <c r="J38" s="22"/>
      <c r="K38" s="22"/>
      <c r="L38" s="25">
        <v>2515</v>
      </c>
      <c r="M38" s="22"/>
      <c r="N38" s="22"/>
      <c r="O38" s="22"/>
      <c r="P38" s="22"/>
      <c r="Q38" s="22"/>
    </row>
    <row r="39" spans="1:17" ht="15">
      <c r="A39" s="19"/>
      <c r="B39" s="20"/>
      <c r="C39" s="20"/>
      <c r="D39" s="14" t="s">
        <v>52</v>
      </c>
      <c r="E39" s="25">
        <f>F39+G39</f>
        <v>6.54</v>
      </c>
      <c r="F39" s="25">
        <v>6.54</v>
      </c>
      <c r="G39" s="25"/>
      <c r="H39" s="25">
        <f>I39+M39</f>
        <v>6.54</v>
      </c>
      <c r="I39" s="25">
        <f>J39+K39+L39</f>
        <v>6.54</v>
      </c>
      <c r="J39" s="22"/>
      <c r="K39" s="22"/>
      <c r="L39" s="25">
        <v>6.54</v>
      </c>
      <c r="M39" s="22"/>
      <c r="N39" s="22"/>
      <c r="O39" s="22"/>
      <c r="P39" s="22"/>
      <c r="Q39" s="22"/>
    </row>
    <row r="40" spans="1:17" ht="15">
      <c r="A40" s="19"/>
      <c r="B40" s="20"/>
      <c r="C40" s="20"/>
      <c r="D40" s="14" t="s">
        <v>53</v>
      </c>
      <c r="E40" s="25">
        <f>F40+G40</f>
        <v>78.97</v>
      </c>
      <c r="F40" s="25">
        <v>78.97</v>
      </c>
      <c r="G40" s="25"/>
      <c r="H40" s="25">
        <f>I40+M40</f>
        <v>78.97</v>
      </c>
      <c r="I40" s="25">
        <f>J40+K40+L40</f>
        <v>78.97</v>
      </c>
      <c r="J40" s="22"/>
      <c r="K40" s="22"/>
      <c r="L40" s="25">
        <v>78.97</v>
      </c>
      <c r="M40" s="22"/>
      <c r="N40" s="22"/>
      <c r="O40" s="22"/>
      <c r="P40" s="22"/>
      <c r="Q40" s="22"/>
    </row>
    <row r="41" spans="1:17" ht="15">
      <c r="A41" s="19"/>
      <c r="B41" s="20"/>
      <c r="C41" s="20"/>
      <c r="D41" s="14" t="s">
        <v>54</v>
      </c>
      <c r="E41" s="25">
        <f>F41+G41</f>
        <v>33192.45</v>
      </c>
      <c r="F41" s="25"/>
      <c r="G41" s="25">
        <v>33192.45</v>
      </c>
      <c r="H41" s="25">
        <f>I41+M41</f>
        <v>33192.45</v>
      </c>
      <c r="I41" s="25">
        <f>J41+K41+L41</f>
        <v>0</v>
      </c>
      <c r="J41" s="22"/>
      <c r="K41" s="22"/>
      <c r="L41" s="22"/>
      <c r="M41" s="25">
        <v>33192.45</v>
      </c>
      <c r="N41" s="22"/>
      <c r="O41" s="22"/>
      <c r="P41" s="22"/>
      <c r="Q41" s="25">
        <v>33192.45</v>
      </c>
    </row>
    <row r="42" spans="1:17" ht="15">
      <c r="A42" s="19"/>
      <c r="B42" s="20"/>
      <c r="C42" s="20"/>
      <c r="D42" s="14" t="s">
        <v>55</v>
      </c>
      <c r="E42" s="25">
        <f>F42+G42</f>
        <v>5041.93</v>
      </c>
      <c r="F42" s="25"/>
      <c r="G42" s="25">
        <v>5041.93</v>
      </c>
      <c r="H42" s="25">
        <f>I42+M42</f>
        <v>5041.93</v>
      </c>
      <c r="I42" s="25">
        <f>J42+K42+L42</f>
        <v>0</v>
      </c>
      <c r="J42" s="22"/>
      <c r="K42" s="22"/>
      <c r="L42" s="22"/>
      <c r="M42" s="25">
        <v>5041.93</v>
      </c>
      <c r="N42" s="22"/>
      <c r="O42" s="22"/>
      <c r="P42" s="22"/>
      <c r="Q42" s="25">
        <v>5041.93</v>
      </c>
    </row>
    <row r="43" spans="1:17" ht="15">
      <c r="A43" s="19"/>
      <c r="B43" s="20"/>
      <c r="C43" s="20"/>
      <c r="D43" s="14" t="s">
        <v>56</v>
      </c>
      <c r="E43" s="25">
        <f>F43+G43</f>
        <v>813.22</v>
      </c>
      <c r="F43" s="25"/>
      <c r="G43" s="25">
        <v>813.22</v>
      </c>
      <c r="H43" s="25">
        <f>I43+M43</f>
        <v>813.22</v>
      </c>
      <c r="I43" s="25">
        <f>J43+K43+L43</f>
        <v>0</v>
      </c>
      <c r="J43" s="22"/>
      <c r="K43" s="22"/>
      <c r="L43" s="22"/>
      <c r="M43" s="25">
        <v>813.22</v>
      </c>
      <c r="N43" s="22"/>
      <c r="O43" s="22"/>
      <c r="P43" s="22"/>
      <c r="Q43" s="25">
        <v>813.22</v>
      </c>
    </row>
    <row r="44" spans="1:17" ht="15">
      <c r="A44" s="19"/>
      <c r="B44" s="20"/>
      <c r="C44" s="20"/>
      <c r="D44" s="14" t="s">
        <v>57</v>
      </c>
      <c r="E44" s="25">
        <f>F44+G44</f>
        <v>4590.5</v>
      </c>
      <c r="F44" s="25"/>
      <c r="G44" s="25">
        <v>4590.5</v>
      </c>
      <c r="H44" s="25">
        <f>I44+M44</f>
        <v>4590.5</v>
      </c>
      <c r="I44" s="25">
        <f>J44+K44+L44</f>
        <v>0</v>
      </c>
      <c r="J44" s="22"/>
      <c r="K44" s="22"/>
      <c r="L44" s="22"/>
      <c r="M44" s="25">
        <v>4590.5</v>
      </c>
      <c r="N44" s="22"/>
      <c r="O44" s="22"/>
      <c r="P44" s="22"/>
      <c r="Q44" s="25">
        <v>4590.5</v>
      </c>
    </row>
    <row r="45" spans="1:17" ht="15">
      <c r="A45" s="19"/>
      <c r="B45" s="20"/>
      <c r="C45" s="20"/>
      <c r="D45" s="14" t="s">
        <v>58</v>
      </c>
      <c r="E45" s="25">
        <f>F45+G45</f>
        <v>47485</v>
      </c>
      <c r="F45" s="25"/>
      <c r="G45" s="25">
        <v>47485</v>
      </c>
      <c r="H45" s="25">
        <f>I45+M45</f>
        <v>47485</v>
      </c>
      <c r="I45" s="25">
        <f>J45+K45+L45</f>
        <v>0</v>
      </c>
      <c r="J45" s="22"/>
      <c r="K45" s="22"/>
      <c r="L45" s="22"/>
      <c r="M45" s="25">
        <v>47485</v>
      </c>
      <c r="N45" s="22"/>
      <c r="O45" s="22"/>
      <c r="P45" s="22"/>
      <c r="Q45" s="25">
        <v>47485</v>
      </c>
    </row>
    <row r="46" spans="1:17" ht="15">
      <c r="A46" s="19"/>
      <c r="B46" s="20"/>
      <c r="C46" s="20"/>
      <c r="D46" s="14" t="s">
        <v>59</v>
      </c>
      <c r="E46" s="25">
        <f>F46+G46</f>
        <v>123.46</v>
      </c>
      <c r="F46" s="25"/>
      <c r="G46" s="25">
        <v>123.46</v>
      </c>
      <c r="H46" s="25">
        <f>I46+M46</f>
        <v>123.46</v>
      </c>
      <c r="I46" s="25">
        <f>J46+K46+L46</f>
        <v>0</v>
      </c>
      <c r="J46" s="22"/>
      <c r="K46" s="22"/>
      <c r="L46" s="22"/>
      <c r="M46" s="25">
        <v>123.46</v>
      </c>
      <c r="N46" s="22"/>
      <c r="O46" s="22"/>
      <c r="P46" s="22"/>
      <c r="Q46" s="25">
        <v>123.46</v>
      </c>
    </row>
    <row r="47" spans="1:17" ht="15">
      <c r="A47" s="19"/>
      <c r="B47" s="20"/>
      <c r="C47" s="20"/>
      <c r="D47" s="14" t="s">
        <v>60</v>
      </c>
      <c r="E47" s="25">
        <f>F47+G47</f>
        <v>1491.03</v>
      </c>
      <c r="F47" s="25"/>
      <c r="G47" s="25">
        <v>1491.03</v>
      </c>
      <c r="H47" s="25">
        <f>I47+M47</f>
        <v>1491.03</v>
      </c>
      <c r="I47" s="25">
        <f>J47+K47+L47</f>
        <v>0</v>
      </c>
      <c r="J47" s="22"/>
      <c r="K47" s="22"/>
      <c r="L47" s="22"/>
      <c r="M47" s="25">
        <v>1491.03</v>
      </c>
      <c r="N47" s="22"/>
      <c r="O47" s="22"/>
      <c r="P47" s="22"/>
      <c r="Q47" s="25">
        <v>1491.03</v>
      </c>
    </row>
    <row r="48" spans="1:17" s="31" customFormat="1" ht="15">
      <c r="A48" s="30" t="s">
        <v>61</v>
      </c>
      <c r="B48" s="30"/>
      <c r="C48" s="30" t="s">
        <v>29</v>
      </c>
      <c r="D48" s="30"/>
      <c r="E48" s="27">
        <f>E16+E32</f>
        <v>694870.78</v>
      </c>
      <c r="F48" s="27">
        <f>F16+F32</f>
        <v>180145.19</v>
      </c>
      <c r="G48" s="27">
        <f>G16+G32</f>
        <v>514725.59</v>
      </c>
      <c r="H48" s="27">
        <f>H16+H32</f>
        <v>694870.78</v>
      </c>
      <c r="I48" s="27">
        <f>I16+I32</f>
        <v>180145.19</v>
      </c>
      <c r="J48" s="27">
        <f>J16+J32</f>
        <v>0</v>
      </c>
      <c r="K48" s="27">
        <f>K16+K32</f>
        <v>0</v>
      </c>
      <c r="L48" s="27">
        <f>L16+L32</f>
        <v>180145.19</v>
      </c>
      <c r="M48" s="27">
        <f>M16+M32</f>
        <v>514725.59</v>
      </c>
      <c r="N48" s="27">
        <f>N16+N32</f>
        <v>0</v>
      </c>
      <c r="O48" s="27">
        <f>O16+O32</f>
        <v>421988</v>
      </c>
      <c r="P48" s="27">
        <f>P16+P32</f>
        <v>0</v>
      </c>
      <c r="Q48" s="27">
        <f>Q16+Q32</f>
        <v>92737.59000000001</v>
      </c>
    </row>
    <row r="49" spans="1:17" ht="15">
      <c r="A49" s="3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mergeCells count="28">
    <mergeCell ref="A6:Q6"/>
    <mergeCell ref="A8:A14"/>
    <mergeCell ref="B8:B14"/>
    <mergeCell ref="C8:C14"/>
    <mergeCell ref="F8:G8"/>
    <mergeCell ref="H8:Q8"/>
    <mergeCell ref="H9:Q9"/>
    <mergeCell ref="H10:H14"/>
    <mergeCell ref="I10:Q10"/>
    <mergeCell ref="I11:L11"/>
    <mergeCell ref="M11:Q11"/>
    <mergeCell ref="I12:I14"/>
    <mergeCell ref="J12:L12"/>
    <mergeCell ref="M12:M14"/>
    <mergeCell ref="N12:Q12"/>
    <mergeCell ref="K13:K14"/>
    <mergeCell ref="L13:L14"/>
    <mergeCell ref="N13:N14"/>
    <mergeCell ref="P13:P14"/>
    <mergeCell ref="Q13:Q14"/>
    <mergeCell ref="C16:D16"/>
    <mergeCell ref="A17:A26"/>
    <mergeCell ref="C17:Q20"/>
    <mergeCell ref="B22:C23"/>
    <mergeCell ref="C27:D27"/>
    <mergeCell ref="C28:Q31"/>
    <mergeCell ref="A48:B48"/>
    <mergeCell ref="C48:D48"/>
  </mergeCells>
  <printOptions horizontalCentered="1"/>
  <pageMargins left="0.4722222222222222" right="0.4722222222222222" top="0.7375" bottom="0.7375" header="0.4722222222222222" footer="0.4722222222222222"/>
  <pageSetup fitToHeight="1" fitToWidth="1" horizontalDpi="300" verticalDpi="300" orientation="landscape" paperSize="9"/>
  <headerFooter alignWithMargins="0">
    <oddHeader>&amp;R&amp;"Times New Roman,Normalny"&amp;12Załącznik nr 4 do uchwały Nr XLII/249/10 z dnia 10 czerwca 2010 r.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1"/>
  <sheetViews>
    <sheetView workbookViewId="0" topLeftCell="A41">
      <selection activeCell="L53" sqref="L53"/>
    </sheetView>
  </sheetViews>
  <sheetFormatPr defaultColWidth="9.00390625" defaultRowHeight="12.75"/>
  <cols>
    <col min="1" max="1" width="4.25390625" style="33" customWidth="1"/>
    <col min="2" max="2" width="7.625" style="33" customWidth="1"/>
    <col min="3" max="3" width="9.25390625" style="33" customWidth="1"/>
    <col min="4" max="4" width="8.125" style="33" customWidth="1"/>
    <col min="5" max="5" width="30.00390625" style="33" customWidth="1"/>
    <col min="6" max="7" width="12.00390625" style="33" customWidth="1"/>
    <col min="8" max="13" width="12.75390625" style="33" customWidth="1"/>
    <col min="14" max="14" width="13.00390625" style="33" customWidth="1"/>
    <col min="15" max="15" width="11.625" style="33" customWidth="1"/>
    <col min="16" max="16" width="13.125" style="33" customWidth="1"/>
    <col min="17" max="17" width="14.375" style="33" customWidth="1"/>
    <col min="18" max="18" width="16.75390625" style="33" customWidth="1"/>
    <col min="19" max="16384" width="9.125" style="33" customWidth="1"/>
  </cols>
  <sheetData>
    <row r="2" spans="1:17" ht="12.75">
      <c r="A2" s="3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3.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3.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13.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13.5">
      <c r="A6" s="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</row>
    <row r="8" spans="1:17" ht="13.5">
      <c r="A8" s="40"/>
      <c r="B8" s="40"/>
      <c r="C8" s="40"/>
      <c r="D8" s="40"/>
      <c r="E8" s="40"/>
      <c r="F8" s="40"/>
      <c r="G8" s="41"/>
      <c r="H8" s="41"/>
      <c r="I8" s="41"/>
      <c r="J8" s="41"/>
      <c r="K8" s="41"/>
      <c r="L8" s="41"/>
      <c r="M8" s="40"/>
      <c r="N8" s="40"/>
      <c r="O8" s="40"/>
      <c r="P8" s="42"/>
      <c r="Q8" s="39"/>
    </row>
    <row r="9" spans="1:17" ht="13.5" customHeight="1">
      <c r="A9" s="43" t="s">
        <v>1</v>
      </c>
      <c r="B9" s="43" t="s">
        <v>62</v>
      </c>
      <c r="C9" s="43" t="s">
        <v>63</v>
      </c>
      <c r="D9" s="43" t="s">
        <v>64</v>
      </c>
      <c r="E9" s="44" t="s">
        <v>65</v>
      </c>
      <c r="F9" s="45"/>
      <c r="G9" s="46" t="s">
        <v>66</v>
      </c>
      <c r="H9" s="46" t="s">
        <v>67</v>
      </c>
      <c r="I9" s="47" t="s">
        <v>68</v>
      </c>
      <c r="J9" s="47"/>
      <c r="K9" s="47"/>
      <c r="L9" s="47"/>
      <c r="M9" s="47"/>
      <c r="N9" s="47"/>
      <c r="O9" s="47"/>
      <c r="P9" s="47" t="s">
        <v>69</v>
      </c>
      <c r="Q9" s="39"/>
    </row>
    <row r="10" spans="1:17" ht="13.5" customHeight="1">
      <c r="A10" s="43"/>
      <c r="B10" s="43"/>
      <c r="C10" s="43"/>
      <c r="D10" s="43"/>
      <c r="E10" s="44"/>
      <c r="F10" s="48"/>
      <c r="G10" s="46"/>
      <c r="H10" s="46"/>
      <c r="I10" s="47" t="s">
        <v>70</v>
      </c>
      <c r="J10" s="47"/>
      <c r="K10" s="47"/>
      <c r="L10" s="47"/>
      <c r="M10" s="47"/>
      <c r="N10" s="49" t="s">
        <v>71</v>
      </c>
      <c r="O10" s="49" t="s">
        <v>72</v>
      </c>
      <c r="P10" s="47"/>
      <c r="Q10" s="39"/>
    </row>
    <row r="11" spans="1:17" ht="13.5">
      <c r="A11" s="43"/>
      <c r="B11" s="43"/>
      <c r="C11" s="43"/>
      <c r="D11" s="43"/>
      <c r="E11" s="44"/>
      <c r="F11" s="48"/>
      <c r="G11" s="46"/>
      <c r="H11" s="46"/>
      <c r="I11" s="47"/>
      <c r="J11" s="47"/>
      <c r="K11" s="47"/>
      <c r="L11" s="47"/>
      <c r="M11" s="47"/>
      <c r="N11" s="49"/>
      <c r="O11" s="49"/>
      <c r="P11" s="49"/>
      <c r="Q11" s="39"/>
    </row>
    <row r="12" spans="1:17" ht="41.25">
      <c r="A12" s="43"/>
      <c r="B12" s="43"/>
      <c r="C12" s="43"/>
      <c r="D12" s="43"/>
      <c r="E12" s="44"/>
      <c r="F12" s="50" t="s">
        <v>73</v>
      </c>
      <c r="G12" s="46"/>
      <c r="H12" s="46"/>
      <c r="I12" s="51" t="s">
        <v>74</v>
      </c>
      <c r="J12" s="51"/>
      <c r="K12" s="51"/>
      <c r="L12" s="51"/>
      <c r="M12" s="51"/>
      <c r="N12" s="47"/>
      <c r="O12" s="47"/>
      <c r="P12" s="47"/>
      <c r="Q12" s="39"/>
    </row>
    <row r="13" spans="1:17" ht="48" customHeight="1">
      <c r="A13" s="43"/>
      <c r="B13" s="43"/>
      <c r="C13" s="43"/>
      <c r="D13" s="43"/>
      <c r="E13" s="44"/>
      <c r="F13" s="52"/>
      <c r="G13" s="46"/>
      <c r="H13" s="46"/>
      <c r="I13" s="53" t="s">
        <v>75</v>
      </c>
      <c r="J13" s="53" t="s">
        <v>76</v>
      </c>
      <c r="K13" s="53" t="s">
        <v>77</v>
      </c>
      <c r="L13" s="53" t="s">
        <v>78</v>
      </c>
      <c r="M13" s="53" t="s">
        <v>79</v>
      </c>
      <c r="N13" s="47"/>
      <c r="O13" s="47"/>
      <c r="P13" s="47"/>
      <c r="Q13" s="39"/>
    </row>
    <row r="14" spans="1:17" ht="13.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5">
        <v>7</v>
      </c>
      <c r="H14" s="55"/>
      <c r="I14" s="54">
        <v>8</v>
      </c>
      <c r="J14" s="54">
        <v>9</v>
      </c>
      <c r="K14" s="54">
        <v>10</v>
      </c>
      <c r="L14" s="54">
        <v>11</v>
      </c>
      <c r="M14" s="54">
        <v>12</v>
      </c>
      <c r="N14" s="54">
        <v>13</v>
      </c>
      <c r="O14" s="54">
        <v>14</v>
      </c>
      <c r="P14" s="54">
        <v>15</v>
      </c>
      <c r="Q14" s="39"/>
    </row>
    <row r="15" spans="1:17" ht="48" customHeight="1">
      <c r="A15" s="56">
        <v>1</v>
      </c>
      <c r="B15" s="57" t="s">
        <v>80</v>
      </c>
      <c r="C15" s="57" t="s">
        <v>81</v>
      </c>
      <c r="D15" s="56">
        <v>6050</v>
      </c>
      <c r="E15" s="58" t="s">
        <v>82</v>
      </c>
      <c r="F15" s="59" t="s">
        <v>83</v>
      </c>
      <c r="G15" s="60">
        <v>1015087</v>
      </c>
      <c r="H15" s="60">
        <v>135087</v>
      </c>
      <c r="I15" s="60">
        <f>J15+K15</f>
        <v>722200</v>
      </c>
      <c r="J15" s="60">
        <v>222200</v>
      </c>
      <c r="K15" s="60">
        <v>500000</v>
      </c>
      <c r="L15" s="60"/>
      <c r="M15" s="60"/>
      <c r="N15" s="60">
        <v>0</v>
      </c>
      <c r="O15" s="60">
        <v>0</v>
      </c>
      <c r="P15" s="58" t="s">
        <v>84</v>
      </c>
      <c r="Q15" s="39"/>
    </row>
    <row r="16" spans="1:17" ht="26.25">
      <c r="A16" s="54">
        <v>2</v>
      </c>
      <c r="B16" s="61" t="s">
        <v>80</v>
      </c>
      <c r="C16" s="61" t="s">
        <v>81</v>
      </c>
      <c r="D16" s="54">
        <v>6050</v>
      </c>
      <c r="E16" s="62" t="s">
        <v>85</v>
      </c>
      <c r="F16" s="63" t="s">
        <v>86</v>
      </c>
      <c r="G16" s="64">
        <f>H16+I16</f>
        <v>769391</v>
      </c>
      <c r="H16" s="64">
        <v>113201</v>
      </c>
      <c r="I16" s="60">
        <f>J16+K16+L16+M16</f>
        <v>656190</v>
      </c>
      <c r="J16" s="64">
        <v>233413</v>
      </c>
      <c r="K16" s="64">
        <v>422777</v>
      </c>
      <c r="L16" s="64"/>
      <c r="M16" s="64"/>
      <c r="N16" s="64">
        <v>0</v>
      </c>
      <c r="O16" s="64">
        <v>0</v>
      </c>
      <c r="P16" s="62" t="s">
        <v>84</v>
      </c>
      <c r="Q16" s="39"/>
    </row>
    <row r="17" spans="1:17" ht="26.25">
      <c r="A17" s="54">
        <v>3</v>
      </c>
      <c r="B17" s="61" t="s">
        <v>80</v>
      </c>
      <c r="C17" s="61" t="s">
        <v>81</v>
      </c>
      <c r="D17" s="54">
        <v>6050</v>
      </c>
      <c r="E17" s="62" t="s">
        <v>87</v>
      </c>
      <c r="F17" s="63" t="s">
        <v>88</v>
      </c>
      <c r="G17" s="64">
        <v>1600000</v>
      </c>
      <c r="H17" s="64">
        <v>174733</v>
      </c>
      <c r="I17" s="60">
        <f>J17+K17+L17+M17</f>
        <v>52600</v>
      </c>
      <c r="J17" s="64">
        <v>52600</v>
      </c>
      <c r="K17" s="64"/>
      <c r="L17" s="64"/>
      <c r="M17" s="64"/>
      <c r="N17" s="64">
        <v>500000</v>
      </c>
      <c r="O17" s="64">
        <v>500000</v>
      </c>
      <c r="P17" s="62" t="s">
        <v>84</v>
      </c>
      <c r="Q17" s="39"/>
    </row>
    <row r="18" spans="1:17" ht="26.25">
      <c r="A18" s="54">
        <v>4</v>
      </c>
      <c r="B18" s="61" t="s">
        <v>80</v>
      </c>
      <c r="C18" s="61" t="s">
        <v>81</v>
      </c>
      <c r="D18" s="54">
        <v>6050</v>
      </c>
      <c r="E18" s="62" t="s">
        <v>89</v>
      </c>
      <c r="F18" s="63" t="s">
        <v>90</v>
      </c>
      <c r="G18" s="64">
        <v>1600000</v>
      </c>
      <c r="H18" s="64">
        <v>56602</v>
      </c>
      <c r="I18" s="60">
        <f>J18+K18+L18+M18</f>
        <v>47200</v>
      </c>
      <c r="J18" s="64">
        <v>47200</v>
      </c>
      <c r="K18" s="64"/>
      <c r="L18" s="64"/>
      <c r="M18" s="64"/>
      <c r="N18" s="64">
        <v>300000</v>
      </c>
      <c r="O18" s="64">
        <v>500000</v>
      </c>
      <c r="P18" s="62" t="s">
        <v>84</v>
      </c>
      <c r="Q18" s="39"/>
    </row>
    <row r="19" spans="1:17" ht="26.25">
      <c r="A19" s="54">
        <v>5</v>
      </c>
      <c r="B19" s="61" t="s">
        <v>80</v>
      </c>
      <c r="C19" s="61" t="s">
        <v>81</v>
      </c>
      <c r="D19" s="54">
        <v>6050</v>
      </c>
      <c r="E19" s="62" t="s">
        <v>91</v>
      </c>
      <c r="F19" s="63" t="s">
        <v>92</v>
      </c>
      <c r="G19" s="64">
        <v>1500000</v>
      </c>
      <c r="H19" s="64">
        <v>30000</v>
      </c>
      <c r="I19" s="60">
        <f>J19+K19+L19+M19</f>
        <v>110660</v>
      </c>
      <c r="J19" s="64">
        <v>110660</v>
      </c>
      <c r="K19" s="64"/>
      <c r="L19" s="64"/>
      <c r="M19" s="64"/>
      <c r="N19" s="64">
        <v>200000</v>
      </c>
      <c r="O19" s="64">
        <v>268000</v>
      </c>
      <c r="P19" s="62" t="s">
        <v>84</v>
      </c>
      <c r="Q19" s="39"/>
    </row>
    <row r="20" spans="1:17" ht="26.25">
      <c r="A20" s="54">
        <v>6</v>
      </c>
      <c r="B20" s="61" t="s">
        <v>80</v>
      </c>
      <c r="C20" s="61" t="s">
        <v>81</v>
      </c>
      <c r="D20" s="54">
        <v>6050</v>
      </c>
      <c r="E20" s="62" t="s">
        <v>93</v>
      </c>
      <c r="F20" s="63" t="s">
        <v>92</v>
      </c>
      <c r="G20" s="64">
        <v>1200000</v>
      </c>
      <c r="H20" s="64">
        <v>60632</v>
      </c>
      <c r="I20" s="60">
        <v>90239</v>
      </c>
      <c r="J20" s="64">
        <v>90239</v>
      </c>
      <c r="K20" s="64"/>
      <c r="L20" s="64"/>
      <c r="M20" s="64"/>
      <c r="N20" s="64">
        <v>344000</v>
      </c>
      <c r="O20" s="64">
        <v>300000</v>
      </c>
      <c r="P20" s="62" t="s">
        <v>84</v>
      </c>
      <c r="Q20" s="39"/>
    </row>
    <row r="21" spans="1:17" ht="26.25">
      <c r="A21" s="54">
        <v>7</v>
      </c>
      <c r="B21" s="61" t="s">
        <v>80</v>
      </c>
      <c r="C21" s="61" t="s">
        <v>81</v>
      </c>
      <c r="D21" s="54">
        <v>6050</v>
      </c>
      <c r="E21" s="62" t="s">
        <v>94</v>
      </c>
      <c r="F21" s="63">
        <v>2010</v>
      </c>
      <c r="G21" s="64">
        <v>5000</v>
      </c>
      <c r="H21" s="64">
        <v>0</v>
      </c>
      <c r="I21" s="60">
        <v>5000</v>
      </c>
      <c r="J21" s="64">
        <v>5000</v>
      </c>
      <c r="K21" s="64"/>
      <c r="L21" s="64"/>
      <c r="M21" s="64"/>
      <c r="N21" s="64">
        <v>0</v>
      </c>
      <c r="O21" s="64">
        <v>0</v>
      </c>
      <c r="P21" s="62" t="s">
        <v>84</v>
      </c>
      <c r="Q21" s="39"/>
    </row>
    <row r="22" spans="1:17" ht="26.25">
      <c r="A22" s="54">
        <v>8</v>
      </c>
      <c r="B22" s="61" t="s">
        <v>95</v>
      </c>
      <c r="C22" s="61" t="s">
        <v>96</v>
      </c>
      <c r="D22" s="54">
        <v>6050</v>
      </c>
      <c r="E22" s="62" t="s">
        <v>97</v>
      </c>
      <c r="F22" s="63">
        <v>2010</v>
      </c>
      <c r="G22" s="64">
        <v>25500</v>
      </c>
      <c r="H22" s="64">
        <v>0</v>
      </c>
      <c r="I22" s="60">
        <f>J22+K22+L22+M22</f>
        <v>25500</v>
      </c>
      <c r="J22" s="64"/>
      <c r="K22" s="64">
        <v>25500</v>
      </c>
      <c r="L22" s="64"/>
      <c r="M22" s="64"/>
      <c r="N22" s="64">
        <v>0</v>
      </c>
      <c r="O22" s="64">
        <v>0</v>
      </c>
      <c r="P22" s="62" t="s">
        <v>84</v>
      </c>
      <c r="Q22" s="39"/>
    </row>
    <row r="23" spans="1:17" ht="26.25">
      <c r="A23" s="54">
        <v>9</v>
      </c>
      <c r="B23" s="61" t="s">
        <v>95</v>
      </c>
      <c r="C23" s="61" t="s">
        <v>96</v>
      </c>
      <c r="D23" s="54">
        <v>6050</v>
      </c>
      <c r="E23" s="62" t="s">
        <v>98</v>
      </c>
      <c r="F23" s="63">
        <v>2010</v>
      </c>
      <c r="G23" s="64">
        <v>44500</v>
      </c>
      <c r="H23" s="64">
        <v>0</v>
      </c>
      <c r="I23" s="60">
        <f>J23+K23+L23+M23</f>
        <v>44500</v>
      </c>
      <c r="J23" s="64"/>
      <c r="K23" s="64">
        <v>44500</v>
      </c>
      <c r="L23" s="64"/>
      <c r="M23" s="64"/>
      <c r="N23" s="64">
        <v>0</v>
      </c>
      <c r="O23" s="64">
        <v>0</v>
      </c>
      <c r="P23" s="62" t="s">
        <v>84</v>
      </c>
      <c r="Q23" s="39"/>
    </row>
    <row r="24" spans="1:17" ht="26.25">
      <c r="A24" s="54">
        <v>10</v>
      </c>
      <c r="B24" s="61" t="s">
        <v>95</v>
      </c>
      <c r="C24" s="61" t="s">
        <v>96</v>
      </c>
      <c r="D24" s="54">
        <v>6050</v>
      </c>
      <c r="E24" s="62" t="s">
        <v>99</v>
      </c>
      <c r="F24" s="63">
        <v>2010</v>
      </c>
      <c r="G24" s="64">
        <v>58000</v>
      </c>
      <c r="H24" s="64">
        <v>0</v>
      </c>
      <c r="I24" s="60">
        <f>J24+K24+L24+M24</f>
        <v>58000</v>
      </c>
      <c r="J24" s="64"/>
      <c r="K24" s="64">
        <v>58000</v>
      </c>
      <c r="L24" s="64"/>
      <c r="M24" s="64"/>
      <c r="N24" s="64">
        <v>0</v>
      </c>
      <c r="O24" s="64">
        <v>0</v>
      </c>
      <c r="P24" s="62" t="s">
        <v>84</v>
      </c>
      <c r="Q24" s="39"/>
    </row>
    <row r="25" spans="1:17" ht="26.25">
      <c r="A25" s="54">
        <v>11</v>
      </c>
      <c r="B25" s="61" t="s">
        <v>95</v>
      </c>
      <c r="C25" s="61" t="s">
        <v>96</v>
      </c>
      <c r="D25" s="54">
        <v>6050</v>
      </c>
      <c r="E25" s="62" t="s">
        <v>100</v>
      </c>
      <c r="F25" s="63">
        <v>2010</v>
      </c>
      <c r="G25" s="64">
        <v>221000</v>
      </c>
      <c r="H25" s="64">
        <v>0</v>
      </c>
      <c r="I25" s="60">
        <f>J25+K25+L25+M25</f>
        <v>221000</v>
      </c>
      <c r="J25" s="64"/>
      <c r="K25" s="64">
        <v>221000</v>
      </c>
      <c r="L25" s="64"/>
      <c r="M25" s="64"/>
      <c r="N25" s="64">
        <v>0</v>
      </c>
      <c r="O25" s="64">
        <v>0</v>
      </c>
      <c r="P25" s="62" t="s">
        <v>84</v>
      </c>
      <c r="Q25" s="39"/>
    </row>
    <row r="26" spans="1:17" ht="26.25">
      <c r="A26" s="54">
        <v>12</v>
      </c>
      <c r="B26" s="61" t="s">
        <v>95</v>
      </c>
      <c r="C26" s="61" t="s">
        <v>96</v>
      </c>
      <c r="D26" s="54">
        <v>6050</v>
      </c>
      <c r="E26" s="62" t="s">
        <v>101</v>
      </c>
      <c r="F26" s="63">
        <v>2010</v>
      </c>
      <c r="G26" s="64">
        <v>50500</v>
      </c>
      <c r="H26" s="64">
        <v>0</v>
      </c>
      <c r="I26" s="60">
        <f>J26+K26+L26+M26</f>
        <v>50500</v>
      </c>
      <c r="J26" s="64"/>
      <c r="K26" s="64">
        <v>50500</v>
      </c>
      <c r="L26" s="64"/>
      <c r="M26" s="64"/>
      <c r="N26" s="64">
        <v>0</v>
      </c>
      <c r="O26" s="64">
        <v>0</v>
      </c>
      <c r="P26" s="62" t="s">
        <v>84</v>
      </c>
      <c r="Q26" s="39"/>
    </row>
    <row r="27" spans="1:17" ht="26.25">
      <c r="A27" s="54">
        <v>13</v>
      </c>
      <c r="B27" s="61" t="s">
        <v>95</v>
      </c>
      <c r="C27" s="61" t="s">
        <v>96</v>
      </c>
      <c r="D27" s="54">
        <v>6050</v>
      </c>
      <c r="E27" s="62" t="s">
        <v>102</v>
      </c>
      <c r="F27" s="63">
        <v>2010</v>
      </c>
      <c r="G27" s="64">
        <v>207000</v>
      </c>
      <c r="H27" s="64">
        <v>0</v>
      </c>
      <c r="I27" s="60">
        <f>J27+K27+L27+M27</f>
        <v>207000</v>
      </c>
      <c r="J27" s="64"/>
      <c r="K27" s="64">
        <v>207000</v>
      </c>
      <c r="L27" s="64"/>
      <c r="M27" s="64"/>
      <c r="N27" s="64">
        <v>0</v>
      </c>
      <c r="O27" s="64">
        <v>0</v>
      </c>
      <c r="P27" s="62" t="s">
        <v>84</v>
      </c>
      <c r="Q27" s="39"/>
    </row>
    <row r="28" spans="1:17" ht="26.25">
      <c r="A28" s="54">
        <v>14</v>
      </c>
      <c r="B28" s="61" t="s">
        <v>95</v>
      </c>
      <c r="C28" s="61" t="s">
        <v>96</v>
      </c>
      <c r="D28" s="54">
        <v>6050</v>
      </c>
      <c r="E28" s="62" t="s">
        <v>103</v>
      </c>
      <c r="F28" s="63">
        <v>2010</v>
      </c>
      <c r="G28" s="64">
        <v>15000</v>
      </c>
      <c r="H28" s="64">
        <v>0</v>
      </c>
      <c r="I28" s="60">
        <f>J28+K28+L28+M28</f>
        <v>15000</v>
      </c>
      <c r="J28" s="64"/>
      <c r="K28" s="64">
        <v>15000</v>
      </c>
      <c r="L28" s="64"/>
      <c r="M28" s="64"/>
      <c r="N28" s="64">
        <v>0</v>
      </c>
      <c r="O28" s="64">
        <v>0</v>
      </c>
      <c r="P28" s="62" t="s">
        <v>84</v>
      </c>
      <c r="Q28" s="39"/>
    </row>
    <row r="29" spans="1:17" ht="26.25">
      <c r="A29" s="54">
        <v>15</v>
      </c>
      <c r="B29" s="61" t="s">
        <v>95</v>
      </c>
      <c r="C29" s="61" t="s">
        <v>96</v>
      </c>
      <c r="D29" s="54">
        <v>6050</v>
      </c>
      <c r="E29" s="62" t="s">
        <v>104</v>
      </c>
      <c r="F29" s="63">
        <v>2010</v>
      </c>
      <c r="G29" s="64">
        <v>71500</v>
      </c>
      <c r="H29" s="64">
        <v>0</v>
      </c>
      <c r="I29" s="60">
        <f>J29+K29+L29+M29</f>
        <v>71500</v>
      </c>
      <c r="J29" s="64"/>
      <c r="K29" s="64">
        <v>71500</v>
      </c>
      <c r="L29" s="64"/>
      <c r="M29" s="64"/>
      <c r="N29" s="64">
        <v>0</v>
      </c>
      <c r="O29" s="64">
        <v>0</v>
      </c>
      <c r="P29" s="62" t="s">
        <v>84</v>
      </c>
      <c r="Q29" s="39"/>
    </row>
    <row r="30" spans="1:17" ht="26.25">
      <c r="A30" s="54">
        <v>16</v>
      </c>
      <c r="B30" s="61" t="s">
        <v>95</v>
      </c>
      <c r="C30" s="61" t="s">
        <v>96</v>
      </c>
      <c r="D30" s="54">
        <v>6050</v>
      </c>
      <c r="E30" s="62" t="s">
        <v>105</v>
      </c>
      <c r="F30" s="63">
        <v>2010</v>
      </c>
      <c r="G30" s="64">
        <v>33000</v>
      </c>
      <c r="H30" s="64">
        <v>0</v>
      </c>
      <c r="I30" s="60">
        <f>J30+K30+L30+M30</f>
        <v>33000</v>
      </c>
      <c r="J30" s="64"/>
      <c r="K30" s="64">
        <v>33000</v>
      </c>
      <c r="L30" s="64"/>
      <c r="M30" s="64"/>
      <c r="N30" s="64">
        <v>0</v>
      </c>
      <c r="O30" s="64">
        <v>0</v>
      </c>
      <c r="P30" s="62" t="s">
        <v>84</v>
      </c>
      <c r="Q30" s="39"/>
    </row>
    <row r="31" spans="1:17" ht="26.25">
      <c r="A31" s="54">
        <v>17</v>
      </c>
      <c r="B31" s="61" t="s">
        <v>95</v>
      </c>
      <c r="C31" s="61" t="s">
        <v>96</v>
      </c>
      <c r="D31" s="54">
        <v>6050</v>
      </c>
      <c r="E31" s="62" t="s">
        <v>106</v>
      </c>
      <c r="F31" s="63">
        <v>2010</v>
      </c>
      <c r="G31" s="64">
        <v>80000</v>
      </c>
      <c r="H31" s="64">
        <v>0</v>
      </c>
      <c r="I31" s="60">
        <f>J31+K31+L31+M31</f>
        <v>80000</v>
      </c>
      <c r="J31" s="64"/>
      <c r="K31" s="64">
        <v>80000</v>
      </c>
      <c r="L31" s="64"/>
      <c r="M31" s="64"/>
      <c r="N31" s="64">
        <v>0</v>
      </c>
      <c r="O31" s="64">
        <v>0</v>
      </c>
      <c r="P31" s="62" t="s">
        <v>84</v>
      </c>
      <c r="Q31" s="39"/>
    </row>
    <row r="32" spans="1:17" ht="26.25">
      <c r="A32" s="54">
        <v>18</v>
      </c>
      <c r="B32" s="61" t="s">
        <v>95</v>
      </c>
      <c r="C32" s="61" t="s">
        <v>96</v>
      </c>
      <c r="D32" s="54">
        <v>6050</v>
      </c>
      <c r="E32" s="62" t="s">
        <v>107</v>
      </c>
      <c r="F32" s="63">
        <v>2010</v>
      </c>
      <c r="G32" s="64">
        <v>10000</v>
      </c>
      <c r="H32" s="64">
        <v>0</v>
      </c>
      <c r="I32" s="60">
        <f>J32+K32+L32+M32</f>
        <v>10000</v>
      </c>
      <c r="J32" s="64"/>
      <c r="K32" s="64">
        <v>10000</v>
      </c>
      <c r="L32" s="64"/>
      <c r="M32" s="64"/>
      <c r="N32" s="64">
        <v>0</v>
      </c>
      <c r="O32" s="64">
        <v>0</v>
      </c>
      <c r="P32" s="62" t="s">
        <v>84</v>
      </c>
      <c r="Q32" s="39"/>
    </row>
    <row r="33" spans="1:17" ht="26.25">
      <c r="A33" s="54">
        <v>19</v>
      </c>
      <c r="B33" s="61" t="s">
        <v>95</v>
      </c>
      <c r="C33" s="61" t="s">
        <v>96</v>
      </c>
      <c r="D33" s="54">
        <v>6050</v>
      </c>
      <c r="E33" s="62" t="s">
        <v>108</v>
      </c>
      <c r="F33" s="63">
        <v>2010</v>
      </c>
      <c r="G33" s="64">
        <v>76000</v>
      </c>
      <c r="H33" s="64">
        <v>0</v>
      </c>
      <c r="I33" s="60">
        <f>J33+K33+L33+M33</f>
        <v>76000</v>
      </c>
      <c r="J33" s="64"/>
      <c r="K33" s="64">
        <v>76000</v>
      </c>
      <c r="L33" s="64"/>
      <c r="M33" s="64"/>
      <c r="N33" s="64">
        <v>0</v>
      </c>
      <c r="O33" s="64">
        <v>0</v>
      </c>
      <c r="P33" s="62" t="s">
        <v>84</v>
      </c>
      <c r="Q33" s="39"/>
    </row>
    <row r="34" spans="1:17" ht="26.25">
      <c r="A34" s="54">
        <v>20</v>
      </c>
      <c r="B34" s="61" t="s">
        <v>95</v>
      </c>
      <c r="C34" s="61" t="s">
        <v>96</v>
      </c>
      <c r="D34" s="54">
        <v>6050</v>
      </c>
      <c r="E34" s="62" t="s">
        <v>109</v>
      </c>
      <c r="F34" s="63">
        <v>2010</v>
      </c>
      <c r="G34" s="64">
        <v>49000</v>
      </c>
      <c r="H34" s="64">
        <v>0</v>
      </c>
      <c r="I34" s="60">
        <f>J34+K34+L34+M34</f>
        <v>49000</v>
      </c>
      <c r="J34" s="64"/>
      <c r="K34" s="64">
        <v>49000</v>
      </c>
      <c r="L34" s="64"/>
      <c r="M34" s="64"/>
      <c r="N34" s="64">
        <v>0</v>
      </c>
      <c r="O34" s="64">
        <v>0</v>
      </c>
      <c r="P34" s="62" t="s">
        <v>84</v>
      </c>
      <c r="Q34" s="39"/>
    </row>
    <row r="35" spans="1:17" ht="26.25">
      <c r="A35" s="54">
        <v>21</v>
      </c>
      <c r="B35" s="61" t="s">
        <v>95</v>
      </c>
      <c r="C35" s="61" t="s">
        <v>96</v>
      </c>
      <c r="D35" s="54">
        <v>6050</v>
      </c>
      <c r="E35" s="62" t="s">
        <v>110</v>
      </c>
      <c r="F35" s="63">
        <v>2010</v>
      </c>
      <c r="G35" s="64">
        <v>77500</v>
      </c>
      <c r="H35" s="64">
        <v>0</v>
      </c>
      <c r="I35" s="60">
        <f>J35+K35+L35+M35</f>
        <v>77500</v>
      </c>
      <c r="J35" s="64"/>
      <c r="K35" s="64">
        <v>77500</v>
      </c>
      <c r="L35" s="64"/>
      <c r="M35" s="64"/>
      <c r="N35" s="64">
        <v>0</v>
      </c>
      <c r="O35" s="64">
        <v>0</v>
      </c>
      <c r="P35" s="62" t="s">
        <v>84</v>
      </c>
      <c r="Q35" s="39"/>
    </row>
    <row r="36" spans="1:17" ht="26.25">
      <c r="A36" s="54">
        <v>22</v>
      </c>
      <c r="B36" s="61" t="s">
        <v>95</v>
      </c>
      <c r="C36" s="61" t="s">
        <v>96</v>
      </c>
      <c r="D36" s="54">
        <v>6050</v>
      </c>
      <c r="E36" s="62" t="s">
        <v>111</v>
      </c>
      <c r="F36" s="63">
        <v>2010</v>
      </c>
      <c r="G36" s="64">
        <v>94000</v>
      </c>
      <c r="H36" s="64">
        <v>0</v>
      </c>
      <c r="I36" s="60">
        <f>J36+K36+L36+M36</f>
        <v>94000</v>
      </c>
      <c r="J36" s="64"/>
      <c r="K36" s="64">
        <v>94000</v>
      </c>
      <c r="L36" s="64"/>
      <c r="M36" s="64"/>
      <c r="N36" s="64">
        <v>0</v>
      </c>
      <c r="O36" s="64">
        <v>0</v>
      </c>
      <c r="P36" s="62" t="s">
        <v>84</v>
      </c>
      <c r="Q36" s="39"/>
    </row>
    <row r="37" spans="1:17" ht="26.25">
      <c r="A37" s="54">
        <v>23</v>
      </c>
      <c r="B37" s="61" t="s">
        <v>95</v>
      </c>
      <c r="C37" s="61" t="s">
        <v>96</v>
      </c>
      <c r="D37" s="54">
        <v>6050</v>
      </c>
      <c r="E37" s="62" t="s">
        <v>112</v>
      </c>
      <c r="F37" s="63">
        <v>2010</v>
      </c>
      <c r="G37" s="64">
        <v>20000</v>
      </c>
      <c r="H37" s="64">
        <v>0</v>
      </c>
      <c r="I37" s="60">
        <f>J37+K37+L37+M37</f>
        <v>20000</v>
      </c>
      <c r="J37" s="64"/>
      <c r="K37" s="64">
        <v>20000</v>
      </c>
      <c r="L37" s="64"/>
      <c r="M37" s="64"/>
      <c r="N37" s="64">
        <v>0</v>
      </c>
      <c r="O37" s="64">
        <v>0</v>
      </c>
      <c r="P37" s="62" t="s">
        <v>84</v>
      </c>
      <c r="Q37" s="39"/>
    </row>
    <row r="38" spans="1:17" ht="26.25">
      <c r="A38" s="54">
        <v>24</v>
      </c>
      <c r="B38" s="61" t="s">
        <v>95</v>
      </c>
      <c r="C38" s="61" t="s">
        <v>96</v>
      </c>
      <c r="D38" s="54">
        <v>6050</v>
      </c>
      <c r="E38" s="62" t="s">
        <v>113</v>
      </c>
      <c r="F38" s="63">
        <v>2010</v>
      </c>
      <c r="G38" s="64">
        <v>45000</v>
      </c>
      <c r="H38" s="64">
        <v>0</v>
      </c>
      <c r="I38" s="60">
        <f>J38+K38+L38+M38</f>
        <v>45000</v>
      </c>
      <c r="J38" s="64"/>
      <c r="K38" s="64">
        <v>45000</v>
      </c>
      <c r="L38" s="64"/>
      <c r="M38" s="64"/>
      <c r="N38" s="64">
        <v>0</v>
      </c>
      <c r="O38" s="64">
        <v>0</v>
      </c>
      <c r="P38" s="62" t="s">
        <v>84</v>
      </c>
      <c r="Q38" s="39"/>
    </row>
    <row r="39" spans="1:17" ht="26.25">
      <c r="A39" s="54">
        <v>25</v>
      </c>
      <c r="B39" s="61" t="s">
        <v>95</v>
      </c>
      <c r="C39" s="61" t="s">
        <v>96</v>
      </c>
      <c r="D39" s="54">
        <v>6050</v>
      </c>
      <c r="E39" s="62" t="s">
        <v>114</v>
      </c>
      <c r="F39" s="63">
        <v>2010</v>
      </c>
      <c r="G39" s="64">
        <v>63500</v>
      </c>
      <c r="H39" s="64">
        <v>0</v>
      </c>
      <c r="I39" s="60">
        <f>J39+K39+L39+M39</f>
        <v>63500</v>
      </c>
      <c r="J39" s="64"/>
      <c r="K39" s="64">
        <v>63500</v>
      </c>
      <c r="L39" s="64"/>
      <c r="M39" s="64"/>
      <c r="N39" s="64">
        <v>0</v>
      </c>
      <c r="O39" s="64">
        <v>0</v>
      </c>
      <c r="P39" s="62" t="s">
        <v>84</v>
      </c>
      <c r="Q39" s="39"/>
    </row>
    <row r="40" spans="1:17" ht="26.25">
      <c r="A40" s="54">
        <v>26</v>
      </c>
      <c r="B40" s="61" t="s">
        <v>95</v>
      </c>
      <c r="C40" s="61" t="s">
        <v>96</v>
      </c>
      <c r="D40" s="54">
        <v>6050</v>
      </c>
      <c r="E40" s="62" t="s">
        <v>115</v>
      </c>
      <c r="F40" s="63">
        <v>2010</v>
      </c>
      <c r="G40" s="64">
        <v>34000</v>
      </c>
      <c r="H40" s="64">
        <v>0</v>
      </c>
      <c r="I40" s="60">
        <f>J40+K40+L40+M40</f>
        <v>34000</v>
      </c>
      <c r="J40" s="64"/>
      <c r="K40" s="64">
        <v>34000</v>
      </c>
      <c r="L40" s="64"/>
      <c r="M40" s="64"/>
      <c r="N40" s="64">
        <v>0</v>
      </c>
      <c r="O40" s="64">
        <v>0</v>
      </c>
      <c r="P40" s="62" t="s">
        <v>84</v>
      </c>
      <c r="Q40" s="39"/>
    </row>
    <row r="41" spans="1:17" ht="26.25">
      <c r="A41" s="54">
        <v>27</v>
      </c>
      <c r="B41" s="61" t="s">
        <v>95</v>
      </c>
      <c r="C41" s="61" t="s">
        <v>96</v>
      </c>
      <c r="D41" s="54">
        <v>6050</v>
      </c>
      <c r="E41" s="62" t="s">
        <v>116</v>
      </c>
      <c r="F41" s="63">
        <v>2010</v>
      </c>
      <c r="G41" s="64">
        <v>135000</v>
      </c>
      <c r="H41" s="64">
        <v>0</v>
      </c>
      <c r="I41" s="60">
        <f>J41+K41+L41+M41</f>
        <v>135000</v>
      </c>
      <c r="J41" s="64"/>
      <c r="K41" s="64">
        <v>135000</v>
      </c>
      <c r="L41" s="64"/>
      <c r="M41" s="64"/>
      <c r="N41" s="64">
        <v>0</v>
      </c>
      <c r="O41" s="64">
        <v>0</v>
      </c>
      <c r="P41" s="62" t="s">
        <v>84</v>
      </c>
      <c r="Q41" s="39"/>
    </row>
    <row r="42" spans="1:17" ht="26.25">
      <c r="A42" s="54">
        <v>28</v>
      </c>
      <c r="B42" s="61" t="s">
        <v>95</v>
      </c>
      <c r="C42" s="61" t="s">
        <v>96</v>
      </c>
      <c r="D42" s="54">
        <v>6050</v>
      </c>
      <c r="E42" s="62" t="s">
        <v>117</v>
      </c>
      <c r="F42" s="63">
        <v>2010</v>
      </c>
      <c r="G42" s="64">
        <v>90000</v>
      </c>
      <c r="H42" s="64">
        <v>0</v>
      </c>
      <c r="I42" s="60">
        <f>J42+K42+L42+M42</f>
        <v>90000</v>
      </c>
      <c r="J42" s="64"/>
      <c r="K42" s="64">
        <v>90000</v>
      </c>
      <c r="L42" s="64"/>
      <c r="M42" s="64"/>
      <c r="N42" s="64">
        <v>0</v>
      </c>
      <c r="O42" s="64">
        <v>0</v>
      </c>
      <c r="P42" s="62" t="s">
        <v>84</v>
      </c>
      <c r="Q42" s="39"/>
    </row>
    <row r="43" spans="1:17" ht="39">
      <c r="A43" s="54">
        <v>29</v>
      </c>
      <c r="B43" s="61" t="s">
        <v>118</v>
      </c>
      <c r="C43" s="61" t="s">
        <v>119</v>
      </c>
      <c r="D43" s="54">
        <v>6050</v>
      </c>
      <c r="E43" s="62" t="s">
        <v>120</v>
      </c>
      <c r="F43" s="63">
        <v>2010</v>
      </c>
      <c r="G43" s="64">
        <v>55020</v>
      </c>
      <c r="H43" s="64">
        <v>0</v>
      </c>
      <c r="I43" s="60">
        <v>55020</v>
      </c>
      <c r="J43" s="64">
        <v>55020</v>
      </c>
      <c r="K43" s="64"/>
      <c r="L43" s="64"/>
      <c r="M43" s="64"/>
      <c r="N43" s="64">
        <v>0</v>
      </c>
      <c r="O43" s="64">
        <v>0</v>
      </c>
      <c r="P43" s="62" t="s">
        <v>84</v>
      </c>
      <c r="Q43" s="39"/>
    </row>
    <row r="44" spans="1:17" ht="39.75" customHeight="1">
      <c r="A44" s="54">
        <v>30</v>
      </c>
      <c r="B44" s="61" t="s">
        <v>121</v>
      </c>
      <c r="C44" s="61" t="s">
        <v>122</v>
      </c>
      <c r="D44" s="54">
        <v>6050</v>
      </c>
      <c r="E44" s="62" t="s">
        <v>123</v>
      </c>
      <c r="F44" s="63">
        <v>2010</v>
      </c>
      <c r="G44" s="64">
        <v>36311</v>
      </c>
      <c r="H44" s="64">
        <v>0</v>
      </c>
      <c r="I44" s="60">
        <f>J44+K44+L44+M44</f>
        <v>36311</v>
      </c>
      <c r="J44" s="64">
        <v>36311</v>
      </c>
      <c r="K44" s="64"/>
      <c r="L44" s="64"/>
      <c r="M44" s="64"/>
      <c r="N44" s="64">
        <v>0</v>
      </c>
      <c r="O44" s="64">
        <v>0</v>
      </c>
      <c r="P44" s="62" t="s">
        <v>84</v>
      </c>
      <c r="Q44" s="39"/>
    </row>
    <row r="45" spans="1:17" ht="26.25">
      <c r="A45" s="54">
        <v>31</v>
      </c>
      <c r="B45" s="61" t="s">
        <v>124</v>
      </c>
      <c r="C45" s="61" t="s">
        <v>125</v>
      </c>
      <c r="D45" s="54">
        <v>6050</v>
      </c>
      <c r="E45" s="62" t="s">
        <v>126</v>
      </c>
      <c r="F45" s="63" t="s">
        <v>88</v>
      </c>
      <c r="G45" s="64">
        <v>4000000</v>
      </c>
      <c r="H45" s="64">
        <v>198573</v>
      </c>
      <c r="I45" s="60">
        <f>J45+K45+L45+M45</f>
        <v>68695</v>
      </c>
      <c r="J45" s="64">
        <v>68695</v>
      </c>
      <c r="K45" s="64"/>
      <c r="L45" s="64"/>
      <c r="M45" s="64"/>
      <c r="N45" s="64">
        <v>500000</v>
      </c>
      <c r="O45" s="64">
        <v>1000000</v>
      </c>
      <c r="P45" s="62" t="s">
        <v>84</v>
      </c>
      <c r="Q45" s="39"/>
    </row>
    <row r="46" spans="1:17" ht="26.25">
      <c r="A46" s="54">
        <v>32</v>
      </c>
      <c r="B46" s="61" t="s">
        <v>124</v>
      </c>
      <c r="C46" s="61" t="s">
        <v>125</v>
      </c>
      <c r="D46" s="54">
        <v>6050</v>
      </c>
      <c r="E46" s="62" t="s">
        <v>127</v>
      </c>
      <c r="F46" s="63" t="s">
        <v>92</v>
      </c>
      <c r="G46" s="64">
        <v>1872245</v>
      </c>
      <c r="H46" s="64">
        <v>12602</v>
      </c>
      <c r="I46" s="60">
        <f>J46+K46+L46+M46</f>
        <v>136120</v>
      </c>
      <c r="J46" s="64">
        <v>136120</v>
      </c>
      <c r="K46" s="64"/>
      <c r="L46" s="64"/>
      <c r="M46" s="64"/>
      <c r="N46" s="64">
        <v>299245</v>
      </c>
      <c r="O46" s="64">
        <v>300000</v>
      </c>
      <c r="P46" s="62" t="s">
        <v>84</v>
      </c>
      <c r="Q46" s="39"/>
    </row>
    <row r="47" spans="1:17" ht="39">
      <c r="A47" s="54">
        <v>33</v>
      </c>
      <c r="B47" s="61" t="s">
        <v>124</v>
      </c>
      <c r="C47" s="61" t="s">
        <v>125</v>
      </c>
      <c r="D47" s="54">
        <v>6050</v>
      </c>
      <c r="E47" s="62" t="s">
        <v>128</v>
      </c>
      <c r="F47" s="63" t="s">
        <v>92</v>
      </c>
      <c r="G47" s="64">
        <v>3000000</v>
      </c>
      <c r="H47" s="64">
        <v>20140</v>
      </c>
      <c r="I47" s="60">
        <f>J47+K47+L47+M47</f>
        <v>195385</v>
      </c>
      <c r="J47" s="64">
        <v>195385</v>
      </c>
      <c r="K47" s="64"/>
      <c r="L47" s="64"/>
      <c r="M47" s="64"/>
      <c r="N47" s="64">
        <v>288000</v>
      </c>
      <c r="O47" s="64">
        <v>1000000</v>
      </c>
      <c r="P47" s="62" t="s">
        <v>84</v>
      </c>
      <c r="Q47" s="39"/>
    </row>
    <row r="48" spans="1:17" ht="26.25">
      <c r="A48" s="54">
        <v>34</v>
      </c>
      <c r="B48" s="61" t="s">
        <v>124</v>
      </c>
      <c r="C48" s="61" t="s">
        <v>125</v>
      </c>
      <c r="D48" s="54">
        <v>6050</v>
      </c>
      <c r="E48" s="62" t="s">
        <v>129</v>
      </c>
      <c r="F48" s="63" t="s">
        <v>130</v>
      </c>
      <c r="G48" s="64">
        <v>1200000</v>
      </c>
      <c r="H48" s="64">
        <v>91359</v>
      </c>
      <c r="I48" s="60">
        <f>J48+K48+L48+M48</f>
        <v>0</v>
      </c>
      <c r="J48" s="64"/>
      <c r="K48" s="64"/>
      <c r="L48" s="64"/>
      <c r="M48" s="64"/>
      <c r="N48" s="64">
        <v>808000</v>
      </c>
      <c r="O48" s="64">
        <v>300000</v>
      </c>
      <c r="P48" s="62" t="s">
        <v>84</v>
      </c>
      <c r="Q48" s="39"/>
    </row>
    <row r="49" spans="1:17" ht="26.25">
      <c r="A49" s="54">
        <v>35</v>
      </c>
      <c r="B49" s="61" t="s">
        <v>124</v>
      </c>
      <c r="C49" s="61" t="s">
        <v>125</v>
      </c>
      <c r="D49" s="54">
        <v>6050</v>
      </c>
      <c r="E49" s="62" t="s">
        <v>131</v>
      </c>
      <c r="F49" s="63" t="s">
        <v>90</v>
      </c>
      <c r="G49" s="64">
        <v>2100000</v>
      </c>
      <c r="H49" s="64">
        <v>19903</v>
      </c>
      <c r="I49" s="60">
        <f>J49+K49+L49+M49</f>
        <v>65661</v>
      </c>
      <c r="J49" s="64">
        <v>65661</v>
      </c>
      <c r="K49" s="64"/>
      <c r="L49" s="64"/>
      <c r="M49" s="64"/>
      <c r="N49" s="64">
        <v>315000</v>
      </c>
      <c r="O49" s="64">
        <v>1100000</v>
      </c>
      <c r="P49" s="62" t="s">
        <v>84</v>
      </c>
      <c r="Q49" s="39"/>
    </row>
    <row r="50" spans="1:17" ht="26.25">
      <c r="A50" s="54">
        <v>36</v>
      </c>
      <c r="B50" s="61" t="s">
        <v>124</v>
      </c>
      <c r="C50" s="61" t="s">
        <v>125</v>
      </c>
      <c r="D50" s="54">
        <v>6050</v>
      </c>
      <c r="E50" s="62" t="s">
        <v>132</v>
      </c>
      <c r="F50" s="63" t="s">
        <v>90</v>
      </c>
      <c r="G50" s="64">
        <v>1200000</v>
      </c>
      <c r="H50" s="64">
        <v>14000</v>
      </c>
      <c r="I50" s="60">
        <f>J50+K50+L50+M50</f>
        <v>137610</v>
      </c>
      <c r="J50" s="64">
        <v>137610</v>
      </c>
      <c r="K50" s="64"/>
      <c r="L50" s="64"/>
      <c r="M50" s="64"/>
      <c r="N50" s="64">
        <v>384000</v>
      </c>
      <c r="O50" s="64">
        <v>180000</v>
      </c>
      <c r="P50" s="62" t="s">
        <v>84</v>
      </c>
      <c r="Q50" s="39"/>
    </row>
    <row r="51" spans="1:17" ht="26.25">
      <c r="A51" s="54">
        <v>37</v>
      </c>
      <c r="B51" s="61" t="s">
        <v>124</v>
      </c>
      <c r="C51" s="61" t="s">
        <v>133</v>
      </c>
      <c r="D51" s="54">
        <v>6050</v>
      </c>
      <c r="E51" s="62" t="s">
        <v>134</v>
      </c>
      <c r="F51" s="63" t="s">
        <v>135</v>
      </c>
      <c r="G51" s="64">
        <v>530800</v>
      </c>
      <c r="H51" s="64">
        <v>0</v>
      </c>
      <c r="I51" s="60">
        <f>J51+K51+L51+M51</f>
        <v>121000</v>
      </c>
      <c r="J51" s="64">
        <v>121000</v>
      </c>
      <c r="K51" s="64"/>
      <c r="L51" s="64"/>
      <c r="M51" s="64"/>
      <c r="N51" s="64">
        <v>124800</v>
      </c>
      <c r="O51" s="64">
        <v>142800</v>
      </c>
      <c r="P51" s="62" t="s">
        <v>84</v>
      </c>
      <c r="Q51" s="39"/>
    </row>
    <row r="52" spans="1:17" ht="30" customHeight="1">
      <c r="A52" s="65">
        <v>38</v>
      </c>
      <c r="B52" s="66" t="s">
        <v>136</v>
      </c>
      <c r="C52" s="66" t="s">
        <v>137</v>
      </c>
      <c r="D52" s="54">
        <v>6057</v>
      </c>
      <c r="E52" s="67" t="s">
        <v>138</v>
      </c>
      <c r="F52" s="68">
        <v>2010</v>
      </c>
      <c r="G52" s="69">
        <v>588000</v>
      </c>
      <c r="H52" s="70">
        <v>0</v>
      </c>
      <c r="I52" s="60">
        <f>J52+K52+L52+M52</f>
        <v>421988</v>
      </c>
      <c r="J52" s="69"/>
      <c r="K52" s="69">
        <v>421988</v>
      </c>
      <c r="L52" s="69"/>
      <c r="M52" s="64"/>
      <c r="N52" s="64">
        <v>0</v>
      </c>
      <c r="O52" s="64">
        <v>0</v>
      </c>
      <c r="P52" s="68" t="s">
        <v>84</v>
      </c>
      <c r="Q52" s="39"/>
    </row>
    <row r="53" spans="1:17" ht="23.25" customHeight="1">
      <c r="A53" s="65"/>
      <c r="B53" s="66"/>
      <c r="C53" s="66"/>
      <c r="D53" s="54">
        <v>6059</v>
      </c>
      <c r="E53" s="67"/>
      <c r="F53" s="68"/>
      <c r="G53" s="69"/>
      <c r="H53" s="70">
        <v>0</v>
      </c>
      <c r="I53" s="60">
        <f>J53+K53+L53+M53</f>
        <v>166012</v>
      </c>
      <c r="J53" s="69">
        <v>166012</v>
      </c>
      <c r="K53" s="69"/>
      <c r="L53" s="69"/>
      <c r="M53" s="64"/>
      <c r="N53" s="64">
        <v>0</v>
      </c>
      <c r="O53" s="64">
        <v>0</v>
      </c>
      <c r="P53" s="68"/>
      <c r="Q53" s="39"/>
    </row>
    <row r="54" spans="1:17" ht="13.5">
      <c r="A54" s="71" t="s">
        <v>139</v>
      </c>
      <c r="B54" s="71"/>
      <c r="C54" s="71"/>
      <c r="D54" s="71"/>
      <c r="E54" s="71"/>
      <c r="F54" s="71"/>
      <c r="G54" s="72">
        <f>G15+G16+G17+G18+G19+G20+G45+G46+G47+G48+G49+G50+G51+G52+G53+G44+G43+G21+G22+G23+G24+G25+G26+G27+G28+G29+G30+G31+G32+G33+G34+G35+G36+G37+G38+G39+G40+G41+G42</f>
        <v>23771854</v>
      </c>
      <c r="H54" s="72">
        <f>H15+H16+H17+H18+H19+H20+H45+H46+H47+H48+H49+H50+H51+H52+H53</f>
        <v>926832</v>
      </c>
      <c r="I54" s="72">
        <f>I15+I16+I17+I18+I19+I20+I45+I46+I47+I48+I49+I50+I51+I52+I53+I44+I43+I21+I22+I23+I24+I25+I26+I27+I28+I29+I30+I31+I32+I33+I34+I35+I36+I37+I38+I39+I40+I41+I42</f>
        <v>4587891</v>
      </c>
      <c r="J54" s="72">
        <f>J15+J16+J17+J18+J19+J20+J45+J46+J47+J48+J49+J50+J51+J52+J53+J44+J43+J21</f>
        <v>1743126</v>
      </c>
      <c r="K54" s="72">
        <f>K15+K16+K17+K18+K19+K20+K45+K46+K47+K48+K49+K50+K51+K52+K53+K44+K43+K21+K22+K23+K24+K25+K26+K27+K28+K29+K30+K31+K32+K33+K34+K35+K36+K37+K38+K39+K40+K41+K42</f>
        <v>2844765</v>
      </c>
      <c r="L54" s="72">
        <f>L15+L16+L17+L18+L19+L20+L45+L46+L47+L48+L49+L50+L51+L52+L53</f>
        <v>0</v>
      </c>
      <c r="M54" s="72">
        <f>M15+M16+M17+M18+M19+M20+M45+M46+M47+M48+M49+M50+M51+M52+M53</f>
        <v>0</v>
      </c>
      <c r="N54" s="73">
        <f>SUM(N15:N53)</f>
        <v>4063045</v>
      </c>
      <c r="O54" s="73">
        <f>SUM(O15:O53)</f>
        <v>5590800</v>
      </c>
      <c r="P54" s="74"/>
      <c r="Q54" s="39"/>
    </row>
    <row r="55" spans="1:17" ht="13.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ht="13.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ht="13.5">
      <c r="A57" s="75" t="s">
        <v>140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ht="13.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ht="13.5">
      <c r="A59" s="75" t="s">
        <v>141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ht="13.5">
      <c r="A60" s="75" t="s">
        <v>142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ht="13.5">
      <c r="A61" s="75" t="s">
        <v>143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</sheetData>
  <mergeCells count="20">
    <mergeCell ref="A9:A13"/>
    <mergeCell ref="B9:B13"/>
    <mergeCell ref="C9:C13"/>
    <mergeCell ref="D9:D13"/>
    <mergeCell ref="E9:E13"/>
    <mergeCell ref="G9:G13"/>
    <mergeCell ref="H9:H13"/>
    <mergeCell ref="I9:O9"/>
    <mergeCell ref="P9:P13"/>
    <mergeCell ref="I10:M11"/>
    <mergeCell ref="N10:N11"/>
    <mergeCell ref="O10:O11"/>
    <mergeCell ref="I12:M12"/>
    <mergeCell ref="A52:A53"/>
    <mergeCell ref="B52:B53"/>
    <mergeCell ref="C52:C53"/>
    <mergeCell ref="E52:E53"/>
    <mergeCell ref="F52:F53"/>
    <mergeCell ref="P52:P53"/>
    <mergeCell ref="A54:E54"/>
  </mergeCells>
  <printOptions horizontalCentered="1"/>
  <pageMargins left="0.5118055555555555" right="0.39375" top="1.1506944444444445" bottom="0.7875" header="0.9840277777777777" footer="0.5118055555555555"/>
  <pageSetup fitToHeight="2" fitToWidth="1" horizontalDpi="300" verticalDpi="300" orientation="landscape" paperSize="9"/>
  <headerFooter alignWithMargins="0">
    <oddHeader>&amp;R&amp;"Times New Roman,Normalny"&amp;12Załącznik nr 3 do uchwały Nr XLII/249/10 z dnia 10 czerwca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2010-06-11T11:12:54Z</cp:lastPrinted>
  <dcterms:created xsi:type="dcterms:W3CDTF">1998-12-09T13:02:10Z</dcterms:created>
  <dcterms:modified xsi:type="dcterms:W3CDTF">2010-06-11T11:13:48Z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